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autoCompressPictures="0" defaultThemeVersion="124226"/>
  <mc:AlternateContent xmlns:mc="http://schemas.openxmlformats.org/markup-compatibility/2006">
    <mc:Choice Requires="x15">
      <x15ac:absPath xmlns:x15ac="http://schemas.microsoft.com/office/spreadsheetml/2010/11/ac" url="C:\Users\grazia.lucisano\Downloads\"/>
    </mc:Choice>
  </mc:AlternateContent>
  <xr:revisionPtr revIDLastSave="0" documentId="13_ncr:1_{59842CCF-91EF-471E-BA5A-B04DCCEE9AF5}" xr6:coauthVersionLast="47" xr6:coauthVersionMax="47" xr10:uidLastSave="{00000000-0000-0000-0000-000000000000}"/>
  <bookViews>
    <workbookView xWindow="-120" yWindow="-120" windowWidth="20730" windowHeight="11160" xr2:uid="{00000000-000D-0000-FFFF-FFFF00000000}"/>
  </bookViews>
  <sheets>
    <sheet name="2022" sheetId="4" r:id="rId1"/>
  </sheets>
  <definedNames>
    <definedName name="_FilterDatabase" localSheetId="0" hidden="1">'2022'!$A$1:$CJ$193</definedName>
    <definedName name="_xlnm._FilterDatabase" localSheetId="0" hidden="1">'2022'!$A$1:$CJ$193</definedName>
    <definedName name="_Hlk492391285" localSheetId="0">'2022'!$G$179</definedName>
    <definedName name="_xlnm.Print_Area" localSheetId="0">'2022'!$A$2:$CJ$193</definedName>
  </definedNames>
  <calcPr calcId="191029"/>
</workbook>
</file>

<file path=xl/calcChain.xml><?xml version="1.0" encoding="utf-8"?>
<calcChain xmlns="http://schemas.openxmlformats.org/spreadsheetml/2006/main">
  <c r="CG59" i="4" l="1"/>
  <c r="CG66" i="4" l="1"/>
  <c r="CG163" i="4" l="1"/>
  <c r="CG77" i="4" l="1"/>
  <c r="CG159" i="4" l="1"/>
  <c r="CG176" i="4" l="1"/>
  <c r="CG68" i="4" l="1"/>
  <c r="CG175" i="4" l="1"/>
  <c r="CG183" i="4" l="1"/>
  <c r="CG148" i="4" l="1"/>
</calcChain>
</file>

<file path=xl/sharedStrings.xml><?xml version="1.0" encoding="utf-8"?>
<sst xmlns="http://schemas.openxmlformats.org/spreadsheetml/2006/main" count="2414" uniqueCount="940">
  <si>
    <t>CIG</t>
  </si>
  <si>
    <t>OGGETTO DEL BANDO</t>
  </si>
  <si>
    <t>PROCEDURA DI SCELTA DEL CONTRAENTE</t>
  </si>
  <si>
    <t>RUP</t>
  </si>
  <si>
    <t>ALESSANDRA NERI</t>
  </si>
  <si>
    <t>26- AFFIDAMENTO DIRETTO IN ADESIONE AD ACCORDO QUADRO/CONVENZIONE</t>
  </si>
  <si>
    <t>VITO BELLADONNA</t>
  </si>
  <si>
    <t>23- AFFIDAMENTO IN ECONOMIA - AFFIDAMENTO DIRETTO</t>
  </si>
  <si>
    <t>08 - AFFIDAMENTO IN ECONOMIA - COTTIMO FIDUCIARIO</t>
  </si>
  <si>
    <t>MARCO GRANA CASTAGNETTI</t>
  </si>
  <si>
    <t>0000000000</t>
  </si>
  <si>
    <t>data inizio</t>
  </si>
  <si>
    <t>Z9F1D91E00</t>
  </si>
  <si>
    <t>7025870B54</t>
  </si>
  <si>
    <t>04 - PROCEDURA NEGOZIATA SENZA PREVIA PUBBLICAZIONE DEL BANDO</t>
  </si>
  <si>
    <t>STEFANO MIGLIOLI</t>
  </si>
  <si>
    <t>SERVIZIO DI RAPPRESENTANZA LEGALE - COSTITUZIONE E DIFESA IN GIUDIZIO</t>
  </si>
  <si>
    <t>Z2D2101365</t>
  </si>
  <si>
    <t>ZED210132E</t>
  </si>
  <si>
    <t>72029985FC</t>
  </si>
  <si>
    <t>STEFANO RUBBOLI</t>
  </si>
  <si>
    <t xml:space="preserve"> BANDO DI GARA PER L'AFFIDAMENTO IN CONCESSIONE DEL SERVIZIO PUBBLICO DI GESTIONE INTEGRATA DEI RIFIUTI URBANI E ASSIMILATI NEL BACINO TERRITORIALE DI PARMA</t>
  </si>
  <si>
    <t>STEVEN SIBANI</t>
  </si>
  <si>
    <t>ZDA2129C08</t>
  </si>
  <si>
    <t>Z5F20233E3</t>
  </si>
  <si>
    <t xml:space="preserve">SERVIZIO DI MANUTENZIONE DELLE AUTOVETTURE DI PROPRIETA' DI ATERSIR </t>
  </si>
  <si>
    <t>SERVIZIO DI MAPPATURA DEI PROCESSI DELL’AGENZIA</t>
  </si>
  <si>
    <t xml:space="preserve"> BANDO DI GARA PER L'AFFIDAMENTO IN CONCESSIONE DEL SERVIZIO PUBBLICO DI GESTIONE INTEGRATA DEI RIFIUTI URBANI E ASSIMILATI NEL BACINO TERRITORIALE DI RAVENNA E CESENA</t>
  </si>
  <si>
    <t>72590082E7</t>
  </si>
  <si>
    <t>SUPPORTO TECNICO, GIURIDICO ED ECONOMICO-FINANZIARIO ALL'AGENZIA NELLE ATTIVITA' OPERATIVE FINALIZZATE ALL'AFFIDAMENTO DEL SERVIZIO IDRICO INTEGRATO NEL BACINO PROVINCIALE DI REGGIO EMILIA</t>
  </si>
  <si>
    <t>SERVIZIO COMPLEMENTARE DI REVISIONE DI ASPETTI GIURIDICI DI ATTI DI AFF.TO DEL SERVIZIO GESTIONE DEI RIFIUTI URBANI PER IL TERRITORIO DELLE PROVINCE DI RAVENNA E PARMA E/O EVENTUALI SUB BACINI AFFERENTI AGLI STESSI TERRITORI PROVINCIALI</t>
  </si>
  <si>
    <t>ELENA AZZAROLI</t>
  </si>
  <si>
    <t>ZB622AE15D</t>
  </si>
  <si>
    <t>RAPPRESENTANZA LEGALE AI SENSI DELL’ART. 17, CO. 1, LETT. D), N. 1 D. LGS. N. 50/2016</t>
  </si>
  <si>
    <t>BANDO DI GARA PER L'AFFIDAMENTO IN CONCESSIONE DEL SERVIZIO PUBBLICO DI GESTIONE INTEGRATA DEI RIFIUTI URBANI E ASSIMILATI NEL BACINO TERRITORIALE DI  PIACENZA</t>
  </si>
  <si>
    <t>736879492B</t>
  </si>
  <si>
    <t>ZF022A417E</t>
  </si>
  <si>
    <t xml:space="preserve">SERVIZIO COMPLEMENTARE DI SUPPORTO GIURIDICO, NELLE PROCEDURE DI AFFIDAMENTO DEL SERVIZIO IDRICO INTEGRATO PER IL TERRITORIO PROVINCIALE DI PIACENZA </t>
  </si>
  <si>
    <t>Z1222F5591</t>
  </si>
  <si>
    <t>RAPPRESENTANZA LEGALE AI SENSI DELL’ART. 17, CO. 1, LETT. D), N. 1 D. LGS. N. 50/2016 – COSTITUZIONE E DIFESA IN GIUDIZIO DELL’AGENZIA</t>
  </si>
  <si>
    <t>SUPPORTO TECNICO, ECONOMICO-FINANZIARIO E GIURIDICO IN ATTIVITA’ OPERATIVE PER AFFIDAMENTO DEL SERVIZIO GESTIONE RIFIUTI URBANI NEL BACINO DI AFFIDAMENTO “PIANURA E MONTAGNA MODENESE” E “BASSA PIANURA MODENESE”</t>
  </si>
  <si>
    <t>Z402467063</t>
  </si>
  <si>
    <t>NOLEGGIO MACCHINA MULTIFUNZIONE PER LA SEDE DI PIACENZA</t>
  </si>
  <si>
    <t>SERVIZIO DI RAPPRESENTANZA LEGALE AI SENSI DELL’ART. 17, CO.1, LETT. D), N. 1 D. LGS. 50/2016. COSTITUZIONE E DIFESA IN GIUDIZIO</t>
  </si>
  <si>
    <t>Z7224BC8DF</t>
  </si>
  <si>
    <t>STRUTTURA PROPONENTE</t>
  </si>
  <si>
    <t>CODICE FISCALE</t>
  </si>
  <si>
    <t>ATERSIR</t>
  </si>
  <si>
    <t>OPERATORE INVITATO 1</t>
  </si>
  <si>
    <t>CODICE FISCALE 1</t>
  </si>
  <si>
    <t>OPERATORE INVITATO 2</t>
  </si>
  <si>
    <t>CODICE FISCALE 2</t>
  </si>
  <si>
    <t>OPERATORE INVITATO 3</t>
  </si>
  <si>
    <t>CODICE FISCALE 3</t>
  </si>
  <si>
    <t>OPERATORE INVITATO 4</t>
  </si>
  <si>
    <t>CODICE FISCALE 4</t>
  </si>
  <si>
    <t>OPERATORE INVITATO 5</t>
  </si>
  <si>
    <t>CODICE FISCALE 5</t>
  </si>
  <si>
    <t xml:space="preserve">IMPORTO DI AGGIUDICAZIONE </t>
  </si>
  <si>
    <t>BSGCRL77B13G888I</t>
  </si>
  <si>
    <t>AVV. LAURA FORMENTIN</t>
  </si>
  <si>
    <t>FRMLRA62R61G388I</t>
  </si>
  <si>
    <t>AVV. AMERIGO PENTA</t>
  </si>
  <si>
    <t>PNTMRG59L13B180W</t>
  </si>
  <si>
    <t>AVV. ALESSANDRO TOTTI</t>
  </si>
  <si>
    <t xml:space="preserve"> TTTLSN71P14H2940</t>
  </si>
  <si>
    <t>AVV. MARIA CRISTINA VACCARI</t>
  </si>
  <si>
    <t>VCCMCR64H62I462W</t>
  </si>
  <si>
    <t>MAICST75M02I153F</t>
  </si>
  <si>
    <t>ZNTLRD68R31A944K</t>
  </si>
  <si>
    <t>EDISON ENERGIA S.P.A.</t>
  </si>
  <si>
    <t xml:space="preserve">AVV. ALESSANDRO BIAMONTE </t>
  </si>
  <si>
    <t>GLNFRC64R25A944H</t>
  </si>
  <si>
    <t>CRSPQL75C21D086S</t>
  </si>
  <si>
    <t>GNDNDR78H16L219M</t>
  </si>
  <si>
    <t>PRDLSN71D43F257B</t>
  </si>
  <si>
    <t xml:space="preserve">AVV. PASQUALE CRISTIANO </t>
  </si>
  <si>
    <t>DMCNMR76M64L113R</t>
  </si>
  <si>
    <t xml:space="preserve"> AVV. MARCO DUGATO</t>
  </si>
  <si>
    <t>DGTMRC65H04A9447</t>
  </si>
  <si>
    <t>AVV. ALESSANDRO LOLLI</t>
  </si>
  <si>
    <t>LLLLSN65C04A944T</t>
  </si>
  <si>
    <t xml:space="preserve"> AVV. CARLO MASI </t>
  </si>
  <si>
    <t>MSACRL77D11G337T</t>
  </si>
  <si>
    <t>AVV. DANILO TASSAN MAZZOCCO</t>
  </si>
  <si>
    <t>TSSDNL65L02F205A</t>
  </si>
  <si>
    <t>AVV. MARCO DUGATO</t>
  </si>
  <si>
    <t xml:space="preserve"> DGTMRC65H04A9447</t>
  </si>
  <si>
    <t xml:space="preserve">E.S.P.E.R. S.R.L. </t>
  </si>
  <si>
    <t xml:space="preserve">KPMG ADVISORY </t>
  </si>
  <si>
    <t>MEDIA GESTUM CONSULTING S.R.L.</t>
  </si>
  <si>
    <t xml:space="preserve">OIKOS PROGETTI S.R.L. </t>
  </si>
  <si>
    <t>OIKOS PROGETTI S.R.L.</t>
  </si>
  <si>
    <t>BMNLSN70R10F839N</t>
  </si>
  <si>
    <t xml:space="preserve">AVV. DONATELLA CERQUENI </t>
  </si>
  <si>
    <t>CRQDTL73P45L424X</t>
  </si>
  <si>
    <t xml:space="preserve">AVV. MARCO DUGATO </t>
  </si>
  <si>
    <t>AVV. DONATELLA CERQUENI</t>
  </si>
  <si>
    <t xml:space="preserve"> CRQDTL73P45L424X</t>
  </si>
  <si>
    <t>SM23302</t>
  </si>
  <si>
    <t>COOP. FACCHINI E SERVIZI MOLINELLA</t>
  </si>
  <si>
    <t xml:space="preserve">COTABO DI SERVICE + SRL </t>
  </si>
  <si>
    <t>COTABO DI SERVICE + S.R.L.</t>
  </si>
  <si>
    <t xml:space="preserve">SCS AZIONINNOVA S.P.A. </t>
  </si>
  <si>
    <t>RBLNZE63S26A124H</t>
  </si>
  <si>
    <t>AVV.  ENZO ROBALDO</t>
  </si>
  <si>
    <t>BNTPLA44P20H501H</t>
  </si>
  <si>
    <t>AVV. DOMENICO IARIA</t>
  </si>
  <si>
    <t>RIADNC57T21G702C</t>
  </si>
  <si>
    <t>AVV. ANDREA GANDINO</t>
  </si>
  <si>
    <t>AVV. FRANCO PELLIZZER</t>
  </si>
  <si>
    <t>PLLFNC56A17A944N</t>
  </si>
  <si>
    <t>DAY RISTOSERVICE SPA</t>
  </si>
  <si>
    <t xml:space="preserve">LOTHAR S.R.L. </t>
  </si>
  <si>
    <t xml:space="preserve"> MEDIA GESTUM CONSULTING S.R.L.</t>
  </si>
  <si>
    <t>PRICEWATERHOUSECOOPERS ADVISORY</t>
  </si>
  <si>
    <t xml:space="preserve"> PARAGON BUSINESS ADVISORS S.R.L.</t>
  </si>
  <si>
    <t>STUDIO PROFESSIONALE AVV. FRANCO MASTRAGOSTINO</t>
  </si>
  <si>
    <t>OPERATORE INVITATO 6</t>
  </si>
  <si>
    <t>CODICE FISCALE 6</t>
  </si>
  <si>
    <t>OPERATORE INVITATO 7</t>
  </si>
  <si>
    <t>CODICE FISCALE 7</t>
  </si>
  <si>
    <t>OPERATORE INVITATO 8</t>
  </si>
  <si>
    <t>CODICE FISCALE 8</t>
  </si>
  <si>
    <t>OPERATORE INVITATO 9</t>
  </si>
  <si>
    <t>CODICE FISCALE 9</t>
  </si>
  <si>
    <t>AGENIA SRL</t>
  </si>
  <si>
    <t xml:space="preserve"> AVV. MATTEO VALENTE</t>
  </si>
  <si>
    <t>VLNMTT81C30H501F</t>
  </si>
  <si>
    <t xml:space="preserve">AVV. LEONARDO ZANETTI  </t>
  </si>
  <si>
    <t xml:space="preserve">AVV. ANNAMARIA DE MICHELE </t>
  </si>
  <si>
    <t>SCS AZIONINNOVA S.P.A.</t>
  </si>
  <si>
    <t xml:space="preserve">AVV. GIOVANNA LANDI </t>
  </si>
  <si>
    <t>LNDGNN72E62D542X</t>
  </si>
  <si>
    <t xml:space="preserve">AVV. MARIA CHIARA LISTA </t>
  </si>
  <si>
    <t xml:space="preserve">AVV. CARLO MASI </t>
  </si>
  <si>
    <t xml:space="preserve">AVV. ALESSANDRA PRADELLA </t>
  </si>
  <si>
    <t>OPERATORE INVITATO 10</t>
  </si>
  <si>
    <t>CODICE FISCALE 10</t>
  </si>
  <si>
    <t xml:space="preserve">AVV. MARIA CRISTINA VACCARI </t>
  </si>
  <si>
    <t>DGTMRC65H04A944Z</t>
  </si>
  <si>
    <t>AVV. XAVIER SANTIAPICHI</t>
  </si>
  <si>
    <t>SNTXVR68L10H501I</t>
  </si>
  <si>
    <t>AVV. PAOLO BONETTI</t>
  </si>
  <si>
    <t xml:space="preserve"> PROTOM GROUP</t>
  </si>
  <si>
    <t>BUSINESS CONSULTANT SRL</t>
  </si>
  <si>
    <t>data fine</t>
  </si>
  <si>
    <t>IREN AMBIENTE S.P.A.</t>
  </si>
  <si>
    <t>ZB025EBE3C</t>
  </si>
  <si>
    <t>RAPPRESENTANZA LEGALE AI SENSI DELL’ART. 17, CO. 1, LETT. D), N. 1 D.LGS. 50/2016 – COSTITUZIONE E DIFESA IN GIUDIZIO DELL’AGENZIA</t>
  </si>
  <si>
    <t>RUOLO</t>
  </si>
  <si>
    <t>01-MANDANTE</t>
  </si>
  <si>
    <t>02-MANDATARIA</t>
  </si>
  <si>
    <t>MSTFNC47E07A059Q</t>
  </si>
  <si>
    <t xml:space="preserve">DE VIZIA TRANSFER S.P.A. </t>
  </si>
  <si>
    <t>URBASER S.A.</t>
  </si>
  <si>
    <t>A79524054</t>
  </si>
  <si>
    <t>SERVIZIO TELEMACO E SERVIZIO EBR, ACCESSO AI DATI DEL REGISTRO IMPRESE E DEL REGISTRO PROTESTI IMPRESE ITALIANE ED EUROPEE</t>
  </si>
  <si>
    <t>7752596C98</t>
  </si>
  <si>
    <t>AFFIDAMENTO IN CONCESSIONE DEL SERVIZIO IDRICO INTEGRATO PER LA PROVINCIA DI RIMINI, AD ESCLUSIONE DEL COMUNE DI MAIOLO</t>
  </si>
  <si>
    <t>ZA72760705</t>
  </si>
  <si>
    <t>SERVIZI DI TRASMISSIONE DATI E VOCE SU RETI FISSE</t>
  </si>
  <si>
    <t>ZD02760749</t>
  </si>
  <si>
    <t>SERVIZI DI TRASMISSIONE DATI E VOCE SU RETI MOBILI</t>
  </si>
  <si>
    <t>06188330150</t>
  </si>
  <si>
    <t>TELECOM ITALIA S.P.A.</t>
  </si>
  <si>
    <t xml:space="preserve"> 00488410010</t>
  </si>
  <si>
    <t>ZDB276B2E4</t>
  </si>
  <si>
    <t>RAPPRESENTANZA LEGALE AI SENSI DELL'ART. 17, CO. 1, LET. D), N. 1 D.LGS. 50/2016. COSTITUZIONE E DIFESA IN GIUDIZIO DELL'AGENZIA</t>
  </si>
  <si>
    <t>ZCD280ECE4</t>
  </si>
  <si>
    <t>NOLEGGIO MACCHINE FOTOCOPIATRICI DIGITALI 6 PER MACCHINA MULTIFUNZIONE PER LA SEDE DI FORLI'-CESENA</t>
  </si>
  <si>
    <t>7894641FD5</t>
  </si>
  <si>
    <t>SISTEMI GESTIONALI INTEGRATI PER LE PP.AA. - APPROVAZIONE DEL PROGETTO ESEC. SGI-L2 - ATERSIR - PE002-V01: SERVIZI DI SVILUPPO SOFTWARE - SVILUPPO E MANUTENZIONE DEL SISTEMA SIR</t>
  </si>
  <si>
    <t>Z172888B03</t>
  </si>
  <si>
    <t>RAPPRESENTANZA LEGALE AI SENSI DELL'ART. 17, CO. 1, LETT. D), n. 2 D.LGS. 50/2016 –  CONSULENZA STRAGIUDIZIALE ED EVENTUALE DIFESA IN GIUDIZIO DELL'AGENZIA</t>
  </si>
  <si>
    <t>ZBF28CD456</t>
  </si>
  <si>
    <t>AFFIDAMENTO IN CONCESSIONE DEL SERVIZIO PUBBLICO DI GESTIONE INTEGRATA DEI RIFIUTI URBANI E ASSIMILATI NEL BACINO TERRITORIALE "PIANURA E MONTAGNA MODENESE"</t>
  </si>
  <si>
    <t>01- PROCEDURA APERTA</t>
  </si>
  <si>
    <t>AVV. ALESSANDRO MONTANARI</t>
  </si>
  <si>
    <t>AVV. ROBERTO OLLARI</t>
  </si>
  <si>
    <t>AVV. ANNALISA PANNELLA</t>
  </si>
  <si>
    <t>AVV. FEDERICO GUALANDI</t>
  </si>
  <si>
    <t>AVV. CARLO MASI</t>
  </si>
  <si>
    <t xml:space="preserve">SOCIETA' TECNOLASER EUROPA S.R.L. </t>
  </si>
  <si>
    <t>MUNICIPIA S.P.A.</t>
  </si>
  <si>
    <t>ENGIWEB SECURITY S.R.L.</t>
  </si>
  <si>
    <t>NTT DATA ITALIA S.P.A.</t>
  </si>
  <si>
    <t>PRICEWATERHOUSE COOPERS ADVISORY S.P.A</t>
  </si>
  <si>
    <t>SQS ITALIA S.P.A</t>
  </si>
  <si>
    <t>01973900838</t>
  </si>
  <si>
    <t>TELEPASS S.P.A.</t>
  </si>
  <si>
    <t>AVV. CRISTINA GANDOLFI</t>
  </si>
  <si>
    <t>AVV. ANNAMARIA DE MICHELE</t>
  </si>
  <si>
    <t>AVV. CARMELA CAPPELLO</t>
  </si>
  <si>
    <t>AVV. MARCO BOLDRINI</t>
  </si>
  <si>
    <t>AVV. ALESSANDRO BIAMONTE</t>
  </si>
  <si>
    <t>Z0D290DFC7</t>
  </si>
  <si>
    <t>SERVIZIO DI TESORERIA PER LA REGIONE EMILIA ROMAGNA ED ENTI STRUMENTALI 4</t>
  </si>
  <si>
    <t>UNICREDIT S.P.A.</t>
  </si>
  <si>
    <t>BUONI PASTO 8</t>
  </si>
  <si>
    <t>RAPPRESENTANZA LEGALE AI SENSI DELL'ART. 17, CO. 1, LETT. D), n. 1 D.LGS. 50/2016</t>
  </si>
  <si>
    <t>03543000370</t>
  </si>
  <si>
    <t>00348170101</t>
  </si>
  <si>
    <t>02770891204</t>
  </si>
  <si>
    <t>08526440154</t>
  </si>
  <si>
    <t>PNNNLS79T6I462Q</t>
  </si>
  <si>
    <t>GNDCST65M49A944J</t>
  </si>
  <si>
    <t>CPPCML65H55G793S</t>
  </si>
  <si>
    <t>BLDMRC75B25H294D</t>
  </si>
  <si>
    <t>MNTLSN74A20A965Q</t>
  </si>
  <si>
    <t>LLRRRT65E02G337E</t>
  </si>
  <si>
    <t>Z802A47293</t>
  </si>
  <si>
    <t>ABBONAMENTO TRIENNALE A "NEWS FILODIRETTOCONTABILITA'"</t>
  </si>
  <si>
    <t>SOCIETA' IDEA PUBBLICA S.R.L.</t>
  </si>
  <si>
    <t>02590670416</t>
  </si>
  <si>
    <t>ATTIVITA' PER GARANTIRE FUNZIONALITA' COSTANTE PIATTAFORMA GARE TELEMATICHE</t>
  </si>
  <si>
    <t>RTI -ENGINEERING D.HUB S.P.A</t>
  </si>
  <si>
    <t>DEDAGROUP PUBLIC SERVICES S.R.L.</t>
  </si>
  <si>
    <t>LABORATORI GUGLIELMO MARCONI S.P.A.</t>
  </si>
  <si>
    <t>07516911000</t>
  </si>
  <si>
    <t>03741410371</t>
  </si>
  <si>
    <t>Z402AF3130</t>
  </si>
  <si>
    <t>SERVIZIO DI CONSULENZA E INTERMEDIAZIONE ASSICURATIVA</t>
  </si>
  <si>
    <t>ACQUISTO MATERIALE INFORMATICO</t>
  </si>
  <si>
    <t>SUPPORTO TECNICO PER ATTIVITA' DI VALIDAZIONE DEI DATI CONSUNTIVI, CALCOLO CONGUAGLI E APPLICAZIONE METODO TARIFFARIO IDRICO  PER I SOGGETTI GESTORI DEL SII NEI TERRITORI DI PC, PR E RE</t>
  </si>
  <si>
    <t>ZD52A8117A</t>
  </si>
  <si>
    <t>FORNITURA SOFTWARE CONTABILE J-SERFIN E DELLA COMPONENTE J-IRIDE PER GESTIONE PROTOCOLLO DELLE FATTURE ELETTRONICHE</t>
  </si>
  <si>
    <t>Z102AE3504</t>
  </si>
  <si>
    <t>AON S.P.A.</t>
  </si>
  <si>
    <t xml:space="preserve">ARIOSTEA BROKER S.R.L. </t>
  </si>
  <si>
    <t>01269980338</t>
  </si>
  <si>
    <t xml:space="preserve">BROKERITALY CONSULTING S.R.L. </t>
  </si>
  <si>
    <t xml:space="preserve">INSER S.P.A. </t>
  </si>
  <si>
    <t>07897711003</t>
  </si>
  <si>
    <t>00513990010</t>
  </si>
  <si>
    <t>03188950103</t>
  </si>
  <si>
    <t>ZB72B455AD</t>
  </si>
  <si>
    <t>SERVIZIO DI RASSEGNA STAMPA</t>
  </si>
  <si>
    <t>CICLAT SOC. COOP</t>
  </si>
  <si>
    <t>0424610582</t>
  </si>
  <si>
    <t>POLIZZE ASSICURATIVE DELL'AGENZIA - KASKO</t>
  </si>
  <si>
    <t>POLIZZE ASSICURATIVE DELL'AGENZIA - INFORTUNI</t>
  </si>
  <si>
    <t>POLIZZE ASSICURATIVE DELL'AGENZIA - MULTIRISCHI UFFICI</t>
  </si>
  <si>
    <t>POLIZZE ASSICURATIVE DELL'AGENZIA - RC PATRIMONIALE</t>
  </si>
  <si>
    <t>POLIZZE ASSICURATIVE DELL'AGENZIA - TUTELA LEGALE</t>
  </si>
  <si>
    <t>POLIZZE ASSICURATIVE DELL'AGENZIA - RC AUTO</t>
  </si>
  <si>
    <t>01899910242</t>
  </si>
  <si>
    <t>OPERATORE INVITATO 11</t>
  </si>
  <si>
    <t>CODICE FISCALE 11</t>
  </si>
  <si>
    <t>OPERATORE INVITATO 12</t>
  </si>
  <si>
    <t>CODICE FISCALE 12</t>
  </si>
  <si>
    <t>OPERATORE INVITATO 13</t>
  </si>
  <si>
    <t>CODICE FISCALE 13</t>
  </si>
  <si>
    <t>OPERATORE INVITATO 14</t>
  </si>
  <si>
    <t>CODICE FISCALE 14</t>
  </si>
  <si>
    <t>OPERATORE INVITATO 15</t>
  </si>
  <si>
    <t>CODICE FISCALE 15</t>
  </si>
  <si>
    <t>INFOMONITORA S.R.L.S</t>
  </si>
  <si>
    <t>03497960835</t>
  </si>
  <si>
    <t>ALEPH  SERVIZI PER L'INFORMAZIONE SOC COOP</t>
  </si>
  <si>
    <t>01374320396</t>
  </si>
  <si>
    <t>DATA STAMPA S.R.L.</t>
  </si>
  <si>
    <t>04982350581</t>
  </si>
  <si>
    <t>DOL S.R.L.</t>
  </si>
  <si>
    <t>03817991007</t>
  </si>
  <si>
    <t>EDANEWS S.R.L.</t>
  </si>
  <si>
    <t>11205011007</t>
  </si>
  <si>
    <t>GAV</t>
  </si>
  <si>
    <t>07510270956</t>
  </si>
  <si>
    <t>INFOJUICE S.R.L.</t>
  </si>
  <si>
    <t>02663760219</t>
  </si>
  <si>
    <t>INTELLIGENCE2020</t>
  </si>
  <si>
    <t>10439380964</t>
  </si>
  <si>
    <t>MEDIA PRESS S.R.L. UNIPERSONALE</t>
  </si>
  <si>
    <t>06194010721</t>
  </si>
  <si>
    <t>03099500781</t>
  </si>
  <si>
    <t>MEDITERRANEO COMUNICAZIONE</t>
  </si>
  <si>
    <t>MIMESI</t>
  </si>
  <si>
    <t>02161300344</t>
  </si>
  <si>
    <t>PIANO B</t>
  </si>
  <si>
    <t>03486330784</t>
  </si>
  <si>
    <t>PLC MEDIA</t>
  </si>
  <si>
    <t>CPNPLZ62B25C219P</t>
  </si>
  <si>
    <t>07750120961</t>
  </si>
  <si>
    <t>PRESS TODAY</t>
  </si>
  <si>
    <t>00735000572</t>
  </si>
  <si>
    <t>TELPRESS ITALIA</t>
  </si>
  <si>
    <t xml:space="preserve">IMPORTO SOMME LIQUIDATE </t>
  </si>
  <si>
    <t xml:space="preserve">04 - PROCEDURA NEGOZIATA SENZA PREVIA PUBBLICAZIONE DEL BANDO </t>
  </si>
  <si>
    <t>ZF72C001BF</t>
  </si>
  <si>
    <t>NOLEGGIO MACCHINE FOTOCOPIATRICI DIGITALI 6 PER  LA SEDE DI BOLOGNA</t>
  </si>
  <si>
    <t>SOCIETA' TECNOLASER EUROPA S.R.L.</t>
  </si>
  <si>
    <t>IT02169281207</t>
  </si>
  <si>
    <t>PAOLO CARINI</t>
  </si>
  <si>
    <t>CANONE E QUOTE ASSOCIATIVE ANNUALI SERVIZIO TELEPASS</t>
  </si>
  <si>
    <t>09771701001</t>
  </si>
  <si>
    <t>PEDAGGI AUTOSTRADALI</t>
  </si>
  <si>
    <t>AUTOSTRADE PER L'ITALIA S.P.A.</t>
  </si>
  <si>
    <t>ACTALIS S.P.A.</t>
  </si>
  <si>
    <t>Z822CAF1CE</t>
  </si>
  <si>
    <t>SERVIZIO DI GESTIONE INTEGRATA DELLA SALUTE E DELLA SICUREZZA SUI LUOGHI DI LAVORO</t>
  </si>
  <si>
    <t>DEPOSITO MATERIALE CARTACEO MAGAZZINO MOLINELLA</t>
  </si>
  <si>
    <t>24- AFFIDAMENTO DIRETTO A SOCIETA’ IN HOUSE</t>
  </si>
  <si>
    <t>CANONI CASELLE DI POSTA ELETTRONICA CERTIFICATA</t>
  </si>
  <si>
    <t>Z4D2CED953</t>
  </si>
  <si>
    <t>SERVIZIO DI ANALISI E REVISIONE ORGANIZZATIVA DELL'AGENZIA</t>
  </si>
  <si>
    <t>Z8F2C70B45</t>
  </si>
  <si>
    <t>FORNITURA DI ENERGIA ELETTRICA PER LA SEDE DI PIACENZA</t>
  </si>
  <si>
    <t>ZEMA S.R.L.</t>
  </si>
  <si>
    <t>ACQUISTO N. 1 TABLET APPLE IPAD WI-FI 128 GB</t>
  </si>
  <si>
    <t>Z142E7C68A</t>
  </si>
  <si>
    <t>AVV. FRANCO MASTRAGOSTINO</t>
  </si>
  <si>
    <t>Z8A2E48D6A</t>
  </si>
  <si>
    <t>SERVIZIO DI SUPPORTO TECNICO/SISTEMISTICO DEL SISTEMA INFORMATICO DI ATERSIR</t>
  </si>
  <si>
    <t>SLAP SOFT S.A.S. DI TOUMANIANTZ ANDREA</t>
  </si>
  <si>
    <t>ULTRAPROMEDIA S.R.L.</t>
  </si>
  <si>
    <t>ERREBIAN S.P.A.</t>
  </si>
  <si>
    <t>SERVIZI DATA CENTER E ASSISTENZA SOFTWARE COMPUTING BLADE</t>
  </si>
  <si>
    <t>8548496A0E</t>
  </si>
  <si>
    <t>SERVIZIO DI PULIZIA E SANIFICAZIONE E SERVIZI AUSILIARI/COMPLEMENTARI 4" - PROROGA VALIDITA' ORDINATIVO FORNITURA DA 01.07.2020 A 30.06.2021</t>
  </si>
  <si>
    <t>CNS SOC. COOP.</t>
  </si>
  <si>
    <t>CANCELLERIA TRADIZIONALE E A RIDOTTO IMPATTO AMBIENTALE</t>
  </si>
  <si>
    <t>21.10.2023</t>
  </si>
  <si>
    <t>Z0A2F40F26</t>
  </si>
  <si>
    <t xml:space="preserve">HERA S.P.A.
</t>
  </si>
  <si>
    <t>ACEA S.P.A.</t>
  </si>
  <si>
    <t>PASSERINI ENRICO</t>
  </si>
  <si>
    <t>PSSNRC76H16D612G</t>
  </si>
  <si>
    <t>PRZRFL61B21D612W</t>
  </si>
  <si>
    <t>PERUZZI RAFFAELE</t>
  </si>
  <si>
    <t>MADARO DONATO</t>
  </si>
  <si>
    <t>MDRDNT66A30E038U</t>
  </si>
  <si>
    <t>REF RICERCHE S.R.L.</t>
  </si>
  <si>
    <t>13275360157</t>
  </si>
  <si>
    <t>01735260018</t>
  </si>
  <si>
    <t>HYDRODATA S.P.A.</t>
  </si>
  <si>
    <t>7358871C72</t>
  </si>
  <si>
    <t>ZF12E47827</t>
  </si>
  <si>
    <t>Z842BA64C2</t>
  </si>
  <si>
    <t>ASSISTENZA AUTOMOBILISTICA PER VARIAZIONE SEDE LEGALE LIBRETTI AUTO</t>
  </si>
  <si>
    <t>ASSISTENZA AUTOMOBILISTICA BOLOGNA PARC</t>
  </si>
  <si>
    <t>03482530379</t>
  </si>
  <si>
    <t>04245520376</t>
  </si>
  <si>
    <t>BRODOLINI SOC. COOP. A R.L.</t>
  </si>
  <si>
    <t>00326860384</t>
  </si>
  <si>
    <t>CONSORZIO STABILE ECOBI SOC. COOP. A R.L.</t>
  </si>
  <si>
    <t>03194231209</t>
  </si>
  <si>
    <t>03128080409</t>
  </si>
  <si>
    <t>03358520967</t>
  </si>
  <si>
    <t>02532290240</t>
  </si>
  <si>
    <t>IAT S.R.L.</t>
  </si>
  <si>
    <t>LAVORO E AMBIENTE S.R.L.</t>
  </si>
  <si>
    <t>ACME S.R.L.</t>
  </si>
  <si>
    <t>NOVASAFE S.R.L.</t>
  </si>
  <si>
    <t>LUSIOS S.R.L.</t>
  </si>
  <si>
    <t>01904620406</t>
  </si>
  <si>
    <t>02758770545</t>
  </si>
  <si>
    <t>06017310589</t>
  </si>
  <si>
    <t>06712220488</t>
  </si>
  <si>
    <t>04104010238</t>
  </si>
  <si>
    <t>00520581208</t>
  </si>
  <si>
    <t>FAREPA S.R.L</t>
  </si>
  <si>
    <t>FONDAZIONE ALDINI VALERIANI</t>
  </si>
  <si>
    <t>MAGGIOLI S.P.A.</t>
  </si>
  <si>
    <t>PRAXI</t>
  </si>
  <si>
    <t>01132750017</t>
  </si>
  <si>
    <t>06808460965</t>
  </si>
  <si>
    <t>01811691201</t>
  </si>
  <si>
    <t>06919500964</t>
  </si>
  <si>
    <t>04179650249</t>
  </si>
  <si>
    <t>04190850372</t>
  </si>
  <si>
    <t>10324241008</t>
  </si>
  <si>
    <t>05394801004</t>
  </si>
  <si>
    <t>26- AFFIDAMENTO DIRETTO  IN ADESIONE AD ACCORDO QUADRO/CONVENZIONE</t>
  </si>
  <si>
    <t>Atersir</t>
  </si>
  <si>
    <t>ZEC3088DC3</t>
  </si>
  <si>
    <t>Z8830D0773</t>
  </si>
  <si>
    <t>NOLEGGIO MULTIFUNZIONE SEDE ATERSIR BOLOGNA</t>
  </si>
  <si>
    <t>SERVIZO DI SUPPORTO GESTIONE E MANTENIMENTO DELLECONFORMITA' AL GDPR E DI RESPONSABILE DELLAPROTEZIONE DEI DATI (DPO)</t>
  </si>
  <si>
    <t>Z4E30F8CA7</t>
  </si>
  <si>
    <t>Z5631867B1</t>
  </si>
  <si>
    <t>DIFESA IN GIUDIZIO ATTRAVERSO I RICORSI AL TAR E-R PER MOTIVI AGGIUNTI NEL GIUDIZIO N. 33/2018 DAL COMUNE DI CASTEL GUELFO (BO)</t>
  </si>
  <si>
    <t>BMNLSN70R10F839F</t>
  </si>
  <si>
    <t>Z3B3186842</t>
  </si>
  <si>
    <t>DIFESA IN GIUDIZIO AVVERSO I RICORSI AL TAR E-R PER MOTIVI AGGIUNTI NEL GIUDIZIO N. 804/2018 DAL COMUNE DI IMOLA</t>
  </si>
  <si>
    <t>ZB831B7220</t>
  </si>
  <si>
    <t>01268820402</t>
  </si>
  <si>
    <t>ZC931B71CE</t>
  </si>
  <si>
    <t>SERVIZIO DI MANUTENZIONE SEMESTRALE  ESTINTORI SEDE DI FORLI'</t>
  </si>
  <si>
    <t>SERVIZIO DI MANUTENZIONE SEMESTRALE  ESTINTORI SEDE DI PIACENZA</t>
  </si>
  <si>
    <t>Z49316A518</t>
  </si>
  <si>
    <t>GIES SRL</t>
  </si>
  <si>
    <t>881364411E</t>
  </si>
  <si>
    <t>835613980A</t>
  </si>
  <si>
    <t>ZF731B01AF</t>
  </si>
  <si>
    <t>SERIVIZIO DI MANUTENZIONE E ASSISTENZA SOFTWARE DI N. 3 LICENZE D'USO ERSI ARCGIS PER ILTRIENNIO 2021/2023</t>
  </si>
  <si>
    <t>Z2F325EFF6</t>
  </si>
  <si>
    <t>DIFESA IN GIUDIZIO AVVERSO IL RICORSO PRESENTATO DAL COMUNE DI IMOLA AL CONSIGLIO DI STATO PER LA RIFORMA E/O ANNULLAMENTO DELLA SENTENZA N. 294/2021 TAR E-R SEZ. II</t>
  </si>
  <si>
    <t>Antincendio Guidelli snc</t>
  </si>
  <si>
    <t>01792490334</t>
  </si>
  <si>
    <t>ZBE324C343</t>
  </si>
  <si>
    <t>31/06/2024</t>
  </si>
  <si>
    <t>878199290D</t>
  </si>
  <si>
    <t>AGGIUDICAZIONE DEL SERVIZIO DI SUPPORTO NELLO SVILUPPO E APPLICAZIONE DI METODICHE DI VALIDAZIONE DEI DATI DI QUALITA' TECNICA DICHIARATI DAI GESTORI DEL SII</t>
  </si>
  <si>
    <t>Z3E3290657</t>
  </si>
  <si>
    <t xml:space="preserve">AGGUIDICAZIONE DEL SERVIZIO DI AGGIORNAMENTO TECNICO ECONOMICO DEL PIANO D'AMBITO DEL SERVIZIO GESTIONE RIFIUTI URBANI DELLA PROVINCIA DI REGGIO EMILIA </t>
  </si>
  <si>
    <t>Z6E32B9677</t>
  </si>
  <si>
    <t>ACQUISTO MODULO BABYLON - BILANCIO CONSOLIDATO ANNO 2021 E DEL SERVIZIO DI BONIFICA DEI DOCUMENTI CONTABILI SULLA PIATTAFORMA DI CERTIFICAZIONE DEI CREDITI (PCC)</t>
  </si>
  <si>
    <t>Z3C32B96B7</t>
  </si>
  <si>
    <t xml:space="preserve">RINNOVO NOLEGGIO MACCHINA MULTIFUNZIONE PER LA SEDE DI PIACENZA </t>
  </si>
  <si>
    <t>01788080156</t>
  </si>
  <si>
    <t>Z90329ED48</t>
  </si>
  <si>
    <t>AGGIUDICAZIONE DEL SERVIZIO DI SUPPORTO IN MATERIA DI GESTIONE PREVIDENZIALE MEDIANTE TRATTATIVA DIRETTA SUL MEPA</t>
  </si>
  <si>
    <t>03008301206</t>
  </si>
  <si>
    <t>AFFIDAMENTO ALLA SOCIETÀ IN HOUSE LEPIDA S.C.P.A. DI SERVIZI DATA CENTER, CONNETTIVITÀ E FAAS</t>
  </si>
  <si>
    <t>24- AFFIDAMENTO DIRETTO A SOCIETA' IN HOUSE</t>
  </si>
  <si>
    <t>04598160010</t>
  </si>
  <si>
    <t>VITO BELLADONNA
PAOLO CARINI (DAL 04/08/2021, Dete. 168/21)</t>
  </si>
  <si>
    <t>STEFANO RUBBOLI 
PAOLO CARINI (DAL 04/08/21, DETE 169/21)</t>
  </si>
  <si>
    <t>26 - AFFIDAMENTO DIRETTO  IN ADESIONE AD ACCORDO QUADRO/CONVENZIONE</t>
  </si>
  <si>
    <t xml:space="preserve">SERVIZIO DI PULIZIA, SANIFICAZIONE E SERVIZI AUSILIARI 5- LOTTO 5,PER I SERVIZI DI PILIZIA E AUSILIARI/COMPLEMENTARI DI PIACENZA </t>
  </si>
  <si>
    <t>GESTIONE DISTRIBUTORE ACQUA POTABILE PRESSO LA SEDE DI ATERSIR BOLOGNA</t>
  </si>
  <si>
    <t xml:space="preserve">SERVIZI DI AGGIORNAMENTO DEL SISTEMA INFORMATIVO PATRIMONIALE BABYLON, DELL'INVENTARIO DEI BENI MOBILI ED ELABORAZIONE DELLA CONTABILITA' ECONOMICA PATRIMONIALE </t>
  </si>
  <si>
    <t>ZA13341625</t>
  </si>
  <si>
    <t>AFFIDAMENTO DEL SERVIZIO DI RAPPRESENTANZA LEGALE AI SENSI DELL’ART. 17, CO. 1, LETT. D), N. 1 D.LGS. 50/2016 ALL’ AVV. FRANCO MASTRAGOSTINO PER LA DIFESA IN GIUDIZIO AVVERSO IL RICORSO PRESENTATO DA DE VIZIA TRANSFER S.P.A. CONTRO ATERSIR E NEI CONFRONTI DI IREN AMBIENTE S.P.A. – GARA PER L’AFFIDAMENTO IN CONCESSIONE DEL SGRU NEL BACINO TERRITORIALE DI PARMA</t>
  </si>
  <si>
    <t>Avv. Franco Mastragostino</t>
  </si>
  <si>
    <t>ZF63341681</t>
  </si>
  <si>
    <t>AFFIDAMENTO DEL SERVIZIO DI RAPPRESENTANZA LEGALE AI SENSI DELL’ART. 17, CO. 1, LETT. D), N. 1 D.LGS. 50/2016 ALL’ AVV. FRANCO MASTRAGOSTINO PER LA DIFESA IN GIUDIZIO AVVERSO IL RICORSO PRESENTATO DA DE VIZIA TRANSFER S.P.A. CONTRO ATERSIR E NEI CONFRONTI DI IREN AMBIENTE S.P.A. – GARA PER L’AFFIDAMENTO IN CONCESSIONE DEL SGRU NEL BACINO TERRITORIALE DI PIACENZA</t>
  </si>
  <si>
    <t>ZBA323E68F</t>
  </si>
  <si>
    <t>DETERMINAZIONE DI AGGIUDICAZIONE MEDIANTE AFFIDAMENTO DIRETTO, AI SENSI DELL’ART. 1 COMMA 2, LETT. A) DEL D.L. 16.7.2020 N. 76 CONVERTITO IN LEGGE 11.9.2020, N. 120, DEL SERVIZIO DI SUPPORTO GIURIDICO PER LO SVOLGIMENTO DELLA PROCEDURA APERTA PER L'AFFIDAMENTO IN CONCESSIONE DEL SERVIZIO IDRICO INTEGRATO (SII) PER LA PROVINCIA DI PIACENZA</t>
  </si>
  <si>
    <t>ZNB RRT 67T47 F224C</t>
  </si>
  <si>
    <t>89215106F3</t>
  </si>
  <si>
    <t>ADESIONE ALLA CONVENZIONE CONSIP “BUONI PASTO 9” LOTTO 6 – DITTA REPAS LUNCH COUPON S.R.L.</t>
  </si>
  <si>
    <t>Z0B3376ED8</t>
  </si>
  <si>
    <t>ACQUISTO N. 2 CERTIFICATI SSL ACTALIS SERVER DI CLASSE EXTENDED VALIDATION SAN (FINO A 5 DOMINI FQDN) – ARUBA BUSINESS SRL MEDIANTE ORDINE DIRETTO DI ACQUISTO SUL MEPA DI CONSIP</t>
  </si>
  <si>
    <t>ARUBA BUSINESS s.r.l.</t>
  </si>
  <si>
    <t>8957622F81</t>
  </si>
  <si>
    <t>RINNOVO E UPGRADE LICENZE GOOGLE WORKSPACE GOVERNMENT PER CASELLE DI POSTA ELETTRONICA E SERVIZI RELATIVI, ATTRAVERSO IL MEPA DI CONSIP. DITTA INJENIA SRL</t>
  </si>
  <si>
    <t>ZDB30C5CAB</t>
  </si>
  <si>
    <t>DETERMINAZIONE DI AGGIUDICAZIONE MEDIANTE AFFIDAMENTO DIRETTO, AI SENSI DELL’ART. 1 COMMA 2, LETT. A) DEL D.L. 16.7.2020 N. 76 CONVERTITO IN LEGGE 11.9.2020, N. 120, A FAVORE DELL’ING. ZORZI YOS DEL SERVIZIO DI SUPPORTO TECNICO ALL’AGENZIA RELATIVO ALL’APPROVAZIONE DEL QUADRO ECONOMICO DI INTERVENTI DEL SERVIZIO IDRICO INTEGRATO FINANZIATI O COFINANZIATI CON IL FONDO PER LO SVILUPPO E LA COESIONE (FSC)</t>
  </si>
  <si>
    <t>ZRZYSO73D25C312O</t>
  </si>
  <si>
    <t>Z7133B59E7</t>
  </si>
  <si>
    <t>CONVENZIONE INTERCENT-ER RELATIVA ALLA FORNITURA DI ABBONAMENTI FILOVIARI AGEVOLATI TPER – ADESIONE NUOVA CONVENZIONE ANNUALITÀ 2021/2022</t>
  </si>
  <si>
    <t>TPER</t>
  </si>
  <si>
    <t>Z693322A8B</t>
  </si>
  <si>
    <t>ABBONAMENTO TRIENNALE ALLA BANCA DATI GIURIDICA SILVER DELL’EDITORE WOLTERS KLUWER ITALIA DI MILANO ATTRAVERSO UTILIZZO DEL MEPA DI CONSIP S.P.A. CON ADESIONE A ORDINE DIRETTO DI ACQUISTO – ODA - ASSUNZIONE IMPEGNO DI SPESA E AFFIDAMENTO DEL SERVIZIO.</t>
  </si>
  <si>
    <t>ZEA33CE354</t>
  </si>
  <si>
    <t>DETERMINAZIONE DI AGGIUDICAZIONE MEDIANTE AFFIDAMENTO DIRETTO, AI SENSI DELL’ART. 1 COMMA 2, LETT. A) DEL D.L. N. 76/2020 CONVERTITO IN LEGGE N. 120/2020 E SS.MM., DEL SERVIZIO DI FORMAZIONE E AGGIORNAMENTO PROFESSIONALE SU “ASPETTI REGOLATORI E NUOVO METODO TARIFFARIO RIFIUTI MTR-2” ORGANIZZATO DAL DOTT. RAFFAELE PERUZZI.</t>
  </si>
  <si>
    <t>81454573C2</t>
  </si>
  <si>
    <t>PROCEDURA APERTA PER L’AFFIDAMENTO IN CONCESSIONE DEL SERVIZIO DI GESTIONE DEI RIFIUTI URBANI ED ASSIMILATI NEL BACINO TERRITORIALE DI BOLOGNA</t>
  </si>
  <si>
    <t>Z973368ECB</t>
  </si>
  <si>
    <t>AGGIUDICAZIONE MEDIANTE AFFIDAMENTO DIRETTO, AI SENSI DELL’ART. 1 COMMA 2 LETTERA A) DELLA L. N. 120/2020, DEL SERVIZIO INFORMATICO DI SEGNALAZIONE DI CONDOTTE ILLECITE, NELL’INTERESSE DELL’INTEGRITÀ DELLA PUBBLICA AMMINISTRAZIONE (CD. WHISTLEBLOWING)</t>
  </si>
  <si>
    <t>ZE73429F43</t>
  </si>
  <si>
    <t>ADESIONE CONVENZIONE INTERCENTER PER “FORNITURA DI ENERGIA ELETTRICA 15-3 – LOTTO 2” PER LA SEDE DI PIACENZA - FORNITORE A2A ENERGIA S.P.A</t>
  </si>
  <si>
    <t>A2A ENERGIA S.p.A</t>
  </si>
  <si>
    <t>ZE43421530</t>
  </si>
  <si>
    <t>ACQUISIZIONE SERVIZIO DI AFFITTO DELLE SALE NECESSARIE PER LO SVOLGIMENTO DELLA PROVA SCRITTA DEL CONCORSO PUBBLICO PER LA COPERTURA DI TRE POSTI DI FUNZIONARIO GIURIDICO AMMINISTRATIVO CAT. D, POSIZIONE ECONOMICA D1, BANDITO CON DETERMINAZIONE N. 108/2021, PRESSO IL ROYAL HOTEL CARLTON BOLOGNA DI E.G.A. EMILIANA GRANDI ALBERGHI S.R.L.</t>
  </si>
  <si>
    <t>ZD2340C6E6</t>
  </si>
  <si>
    <t>AFFIDAMENTO DIRETTO A DAY RISTOSERVICE S.P.A., MEDIANTE TRATTATIVA DIRETTA SUL MEPA, PER L’ACQUISTO DI UN SERVIZIO DI WELFARE FINALIZZATO ALL’EROGAZIONE E GESTIONE PERSONALIZZATA DI BUONI SPESA DIGITALI PER SOSTENERE IL REDDITO DELLE FAMIGLIE DEL PERSONALE DI ATERSIR</t>
  </si>
  <si>
    <t>Z18345381D</t>
  </si>
  <si>
    <t>Z9A345835A</t>
  </si>
  <si>
    <t>AFFIDAMENTO DI INCARICO DI PATROCINIO LEGALE ALL’AVV. FRANCO MASTRAGOSTINO PER LA DIFESA IN GIUDIZIO AVVERSO I RICORSI PRESENTATI DA DE VIZIA TRANSFER S.P.A. CONTRO ATERSIR E NEI CONFRONTI DI IREN AMBIENTE S.P.A. – GARE PER L’AFFIDAMENTO IN CONCESSIONE DEL SGRU NEL BACINO TERRITORIALE DI PARMA E PIACENZA</t>
  </si>
  <si>
    <t>Z183494E46</t>
  </si>
  <si>
    <t>AFFIDAMENTO DELLA FORNITURA DELL’UTENZA LIFESIZE SMALL ACCOUNT CLOUD PER VIDEOCONFERENZE COMPRENSIVO DELLA LICENZA DI I-VOTING PER LA GESTIONE DEGLI ORGANI DELL’AGENZIA</t>
  </si>
  <si>
    <t>Z8C3496A99</t>
  </si>
  <si>
    <t>AFFIDAMENTO DI INCARICO DI PATROCINIO LEGALE ALL’ AVV. ROBERTO OLLARI PER LA DIFESA IN GIUDIZIO AVVERSO IL RICORSO PRESENTATO DA NOI DUE S.R.L. CONTRO CADF S.P.A. E ATERSIR E NEI CONFRONTI DEL COMUNE DI COMACCHIO –</t>
  </si>
  <si>
    <t>ZC634AB9DD</t>
  </si>
  <si>
    <t>SERVIZI DI AGGIORNAMENTO SOFTWARE, ASSISTENZA TELEFONICA, ASSISTENZA ON LINE E ASSISTENZA ON SITE - RINNOVO CONTRATTO ANNI 2021-2023. DITTA MAGGIOLI S.P.A</t>
  </si>
  <si>
    <t>Z1034A23D2</t>
  </si>
  <si>
    <t>ACQUISTO DI DISPOSITIVI DI PROTEZIONE INDIVIDUALE E ALTRO MATERIALE PER CONTRASTARE E CONTENERE L’EPIDEMIA DI COVID-19</t>
  </si>
  <si>
    <t>ZA53377EDC</t>
  </si>
  <si>
    <t>AFFIDAMENTO DI INCARICO DI PATROCINIO LEGALE ALL’ AVV. CARLO MASI PER LA DIFESA IN GIUDIZIO AVVERSO IL RICORSO IN APPELLO PRESENTATO DINANZI AL CONSIGLIO DI STATO DA IREN AMBIENTE S.P.A. CONTRO ATERSIR</t>
  </si>
  <si>
    <t>Z8634AC316</t>
  </si>
  <si>
    <t>AFFIDAMENTO DIRETTO A TRENITALIA S.P.A. PER L’ACQUISIZIONE DEL SERVIZIO “CARTA REGALO BIZ” QUALE INIZIATIVA A SOSTEGNO DEL REDDITO DELLE FAMIGLIE DEL PERSONALE DELL’AGENZIA</t>
  </si>
  <si>
    <t>Z9433821F0</t>
  </si>
  <si>
    <t>CANONE DI ASSISTENZA E MANUTENZIONE DEI SERVIZI PER LA GESTIONE TELEMATICA DA PARTE DELLE COMMISSIONI GIUDICATRICI DI GARA - IMPEGNO DI SPESA. DITTA DILITRUST ITALIA S.R.L. DI MILANO (MI)</t>
  </si>
  <si>
    <t>Z223435770</t>
  </si>
  <si>
    <t>ZE53435808</t>
  </si>
  <si>
    <t>ZA5343586E</t>
  </si>
  <si>
    <t>ZE834358D7</t>
  </si>
  <si>
    <t>Z58343593F</t>
  </si>
  <si>
    <t>ZD934359B3</t>
  </si>
  <si>
    <t>Z6A3435A2D</t>
  </si>
  <si>
    <t>Z1930BEC92</t>
  </si>
  <si>
    <t>MARIALUISA CAMPANI</t>
  </si>
  <si>
    <t>DETERMINAZIONE A CONTRARRE PER L’AFFIDAMENTO DEL SERVIZIO DI SUPPORTO TECNICO ALL’AGENZIA RELATIVO ALLE ATTIVITÀ DI PREDISPOSIZIONE DEL PIANO D’AMBITO DEL SERVIZIO IDRICO INTEGRATO DEL BACINO TERRITORIALE DI BOLOGNA. BASE DI GARA € 100.000,00</t>
  </si>
  <si>
    <t>26- AFFIDAMENTO DIRETTO EX ART. 36, COMMA 2 LETT.B)</t>
  </si>
  <si>
    <t>MANDATARIA</t>
  </si>
  <si>
    <t>MANDANTE</t>
  </si>
  <si>
    <t>ADESIONE ALLA CONVENZIONE INTERCENT-ER LOTTO 1 (CIG: 8151070BBE) “PER LA FORNITURA DI SERVIZI DI SVILUPPO, EVOLUZIONE E GESTIONE DI SISTEMI INFORMATIVI A SUPPORTO DELLE AMMINISTRAZIONI DEL TERRITORIO REGIONALE”</t>
  </si>
  <si>
    <t>ZDD307B2FF</t>
  </si>
  <si>
    <t>Z52307B3C5</t>
  </si>
  <si>
    <t>ZE6343EF4B</t>
  </si>
  <si>
    <t>Z40343EFA7</t>
  </si>
  <si>
    <t>ZB634D8341</t>
  </si>
  <si>
    <t>PUBBLICAZIONE DELL'AVVISO DI ESITO DI GARA PER L'AFFIDAMENTO DELLA CONCESSIONE DEL SII NEL BACINO DI RIMINI</t>
  </si>
  <si>
    <t>Z3A3413ACE</t>
  </si>
  <si>
    <t>AFFIDAMENTO DEL SERVIZIO DI SUPPORTO TECNICO ALL’AGENZIA NELLE ATTIVITÀ DI VALIDAZIONE DEI DATI ECONOMICI FINANZIARI E PATRIMONIALI TRASMESSI DAI GESTORI DEL SERVIZIO DI GESTIONE RIFIUTI URBANI OPERANTI NELLA REGIONE EMILIA ROMAGNA AI FINI DELL’APPLICAZIONE DEL METODO TARIFFARIO RIFIUTI – MTR2 DI CUI ALLA DELIBERAZIONE ARERA 363/2021/R/RIF DEL 3 AGOSTO 2021</t>
  </si>
  <si>
    <t xml:space="preserve">PARAGON BUSINESS ADVISOR SRL </t>
  </si>
  <si>
    <t>00326930377</t>
  </si>
  <si>
    <t>Z5A34D82F8</t>
  </si>
  <si>
    <t>IL SOLE 24 ORE SPA</t>
  </si>
  <si>
    <t>00777910159</t>
  </si>
  <si>
    <t>Z7D34D8299</t>
  </si>
  <si>
    <t>04705810150</t>
  </si>
  <si>
    <t>Z123D8231</t>
  </si>
  <si>
    <t>ISTITUTO POLIGRAFICO ZECCA DELLO STATO</t>
  </si>
  <si>
    <t>00880711007</t>
  </si>
  <si>
    <t>AFFIDAMENTO DEL SERVIZIO DI SUPPORTO TECNICO RELATIVAMENTE ALLE ATTIVITA' DI APPLICAZIONE DEL METODO TARIFFARIO RIFIUTI MTR2</t>
  </si>
  <si>
    <t>Z4A3525402</t>
  </si>
  <si>
    <t>Z54351E4F8</t>
  </si>
  <si>
    <t>PUBBLICAZIONE DELL'AVVISO DI ESITO DI GARA PER L'AFFIDAMENTO DELLA CONCESSIONE DELLO SGRU NEL BACINO TERRITORIALE "PIANURA E MONTAGNA MODENESE" DEL TERRITORIO PROVINCIALE DI MODENA</t>
  </si>
  <si>
    <t>SPEED - SOCIETA' PUBBLICITA' EDITORIALE E DIGITALE SRL</t>
  </si>
  <si>
    <t>Z49351E5ED</t>
  </si>
  <si>
    <t xml:space="preserve">CAIROCS MEDIA SPA </t>
  </si>
  <si>
    <t>11484370967</t>
  </si>
  <si>
    <t>ZBC351E58C</t>
  </si>
  <si>
    <t>Z23351E678</t>
  </si>
  <si>
    <t>00399810589</t>
  </si>
  <si>
    <t>Z7C3536F1D</t>
  </si>
  <si>
    <t>FORNITURA BADGE PER REGISTRAZIONE PRESENZE DIPENDENTI</t>
  </si>
  <si>
    <t>ELCO SISTEMI SRL</t>
  </si>
  <si>
    <t>03246960409</t>
  </si>
  <si>
    <t>CONVENZIONE INTERCENTER "SERVIZIO DI PULIZIA E SANIFICAZIONE E SERVIZI AUSILIARI/COMPLEMETARI 4" PER LA SEDE DI BOLOGNA - PROROGA ORDINATIVO</t>
  </si>
  <si>
    <t>03609840370</t>
  </si>
  <si>
    <t>91051130F2</t>
  </si>
  <si>
    <t>ADESIONE CONVENZIONE INTERCENT-ER "SERVIZIO DI PULIZIA, SANIFICAZIONE E SERVIZI AUSILIARI 5" PER LA SEDE DI BOLOGNA</t>
  </si>
  <si>
    <t>02402671206</t>
  </si>
  <si>
    <t xml:space="preserve">ECOBI SOCIETA' CONSORTILE ARL </t>
  </si>
  <si>
    <t>Z8B354344F</t>
  </si>
  <si>
    <t>ABBONAMENTO ANNUALE A "STAFFETTA ACQUA"</t>
  </si>
  <si>
    <t>RIVISTA ITALIANA PETROLIO SRL</t>
  </si>
  <si>
    <t>02421710589</t>
  </si>
  <si>
    <t>ZC1351E6E5</t>
  </si>
  <si>
    <t>PUBBLICAZIONE DELL'AVVISO DI ESITO DI GARA PER L'AFFIDAMENTO DELLA CONCESSIONE DELL'SGR NEL BACINO TERRITORIALE DI BOLOGNA</t>
  </si>
  <si>
    <t>O.P.Q.- ORGANIZZAZIONE PUBBLICITA' QUOTIDIANI SRL</t>
  </si>
  <si>
    <t>11049250159</t>
  </si>
  <si>
    <t>ZA4351E7E7</t>
  </si>
  <si>
    <t>SPORT NETWORK SRL</t>
  </si>
  <si>
    <t>06357951000</t>
  </si>
  <si>
    <t>Z6B351E83A</t>
  </si>
  <si>
    <t>Z02351E957</t>
  </si>
  <si>
    <t>Z65351E892</t>
  </si>
  <si>
    <t>02638260402</t>
  </si>
  <si>
    <t>G.F. AMBIENTE SRL</t>
  </si>
  <si>
    <t>01718561200</t>
  </si>
  <si>
    <t>F.I.V.E. CONSULTING SRL</t>
  </si>
  <si>
    <t>03810190987</t>
  </si>
  <si>
    <t>PERK SOLUTION SRL</t>
  </si>
  <si>
    <t>03853201204</t>
  </si>
  <si>
    <t>EXCOGITO S.R.L.</t>
  </si>
  <si>
    <t>01729370625</t>
  </si>
  <si>
    <t>ARS AMBIENTE SRL</t>
  </si>
  <si>
    <t>02636190122</t>
  </si>
  <si>
    <t>REA SRL</t>
  </si>
  <si>
    <t>03268091208</t>
  </si>
  <si>
    <t>PARAGON BUSINESS ADVISORS SRL</t>
  </si>
  <si>
    <t>PARAGON BUSINESS ADVISOR SRL</t>
  </si>
  <si>
    <t>07742550960</t>
  </si>
  <si>
    <t xml:space="preserve">ANDREANI TRIBUTI SRL </t>
  </si>
  <si>
    <t>01412920439</t>
  </si>
  <si>
    <t>CENTRO STUDIE ENTI LOCALI SPA</t>
  </si>
  <si>
    <t>02998820233</t>
  </si>
  <si>
    <t xml:space="preserve">MEDIA GESTUM CONSULTING SRL </t>
  </si>
  <si>
    <t>02177781206</t>
  </si>
  <si>
    <t xml:space="preserve">UTILITEAM CO. SRL </t>
  </si>
  <si>
    <t>04346160965</t>
  </si>
  <si>
    <t xml:space="preserve"> REKEEP SPA</t>
  </si>
  <si>
    <t>ZC23524A31</t>
  </si>
  <si>
    <t>SERVIZIO DI ASSISTENZA E MANUTENZIONE DEL SITO WEB DELL'AGENGIA</t>
  </si>
  <si>
    <t>MAURIZIO GUERMANDI SRL</t>
  </si>
  <si>
    <t>03009851209</t>
  </si>
  <si>
    <t>Z38358C244</t>
  </si>
  <si>
    <t>INFOCAMERE S. C. P. A.</t>
  </si>
  <si>
    <t>02313821007</t>
  </si>
  <si>
    <t>ZA73593095</t>
  </si>
  <si>
    <t xml:space="preserve">ADRIATICA ACQUE SRL </t>
  </si>
  <si>
    <t>Z76358FD23</t>
  </si>
  <si>
    <t xml:space="preserve">FORNITURA CARTA PER UFFICIO FORMATO A4 USO FOTOCOPIE </t>
  </si>
  <si>
    <t>T-TECH SRL</t>
  </si>
  <si>
    <t>02886470364</t>
  </si>
  <si>
    <t>Z3E35B7622</t>
  </si>
  <si>
    <t>ACQUISIZIONE SERVIZIO DI AFFITTO DELLE SALE NECESSARIE PER LO SVOLGIMENTO DELLA PROVA SCRITTA DEL CONCORSO PUBBLICO PER LA COPERTURA DI TRE POSTI DI FUNZIONARIO ECONOMICO FINANZIARIO CAT. D, POSIZIONE ECONOMICA D1, BANDITO CON DETERMINAZIONE N. 204/2021</t>
  </si>
  <si>
    <t>E.G.A. EMILIANA GRANDI ALBERGHI SRL</t>
  </si>
  <si>
    <t>00470050378</t>
  </si>
  <si>
    <t>Z9B3487986</t>
  </si>
  <si>
    <t>ADESIONE A CONVENZIONE INTERCENT-ER "SERVIZIO DI NOLEGGIO AUTO CON CONDUCENTE PER IL TRASPORTO PER PERSONE 5"</t>
  </si>
  <si>
    <t>COSEPURI SOC. COOP. PA</t>
  </si>
  <si>
    <t>00470300377</t>
  </si>
  <si>
    <t>S.A.C.A. SOC. COOP. ARL</t>
  </si>
  <si>
    <t>00632770376</t>
  </si>
  <si>
    <t>COER IN AUTO SRL</t>
  </si>
  <si>
    <t>02324680392</t>
  </si>
  <si>
    <t>CONSORZIO RHAAMA SERVICE SOC. COOP. CONSORTILE</t>
  </si>
  <si>
    <t>01218970398</t>
  </si>
  <si>
    <t>CENTRO STUDI ENTI LOCALI SPA</t>
  </si>
  <si>
    <t xml:space="preserve">MANDATARIA </t>
  </si>
  <si>
    <t>07504810016</t>
  </si>
  <si>
    <t>MEDIA GESTUM CONSULTING SRL</t>
  </si>
  <si>
    <t>CONSORZIO FUTURO IN RICERCA</t>
  </si>
  <si>
    <t>01268750385</t>
  </si>
  <si>
    <t xml:space="preserve">PICCARRETA ALFONSO </t>
  </si>
  <si>
    <t>PCCLNS66L08L840I</t>
  </si>
  <si>
    <t>PUBLISYS SPA</t>
  </si>
  <si>
    <t>00975860768</t>
  </si>
  <si>
    <t>IDEAPUBBLICA SRL</t>
  </si>
  <si>
    <t xml:space="preserve">REF RICERCHE SRL </t>
  </si>
  <si>
    <t xml:space="preserve">SMART ENGINEERING SRL </t>
  </si>
  <si>
    <t>04788690750</t>
  </si>
  <si>
    <t>906362866F</t>
  </si>
  <si>
    <t>ACQUISTO DEL SERVIZIO DI FORMAZIONE RIVOLTO ALLE AMMINISTRAZIONI PUBBLICHE IN MATERIA DI ORGANIZZAZIONE E GESTIONE RISORSE UMANE ALLA LUCE DELLE PIU' RECENTI NOVITA' NORMATIVE E LEGISLATIVE CONTRATTUALI INTERVENUTE NEL CORSO DEL BIENNIO 2020-2021</t>
  </si>
  <si>
    <t>AVV. LUCA TAMASSIA</t>
  </si>
  <si>
    <t>TMSLCU55M05F257Z</t>
  </si>
  <si>
    <t>ZA0360E075</t>
  </si>
  <si>
    <t xml:space="preserve">PUBBLICAZIONE DEL BANDO DI GARA PER L'AFFIDAMENTO DELLA CONCESSIONE DEL SII NEL BACINO DI PIACENZA </t>
  </si>
  <si>
    <t>Z31360DC08</t>
  </si>
  <si>
    <t>ZD7354061F</t>
  </si>
  <si>
    <t>SERIVIO DI SUPPORTO TECNICO DELL'AGENZIA RELATIVAMENTE ALL'AGGIORNAMENTO DEL DATA BASE PER L'IMPORT E L'ANALISI COMPARATA DEI DATI DI QUALITA' CONTRATTUALE DEL SII</t>
  </si>
  <si>
    <t>ING. MARCO VENDALI</t>
  </si>
  <si>
    <t>VNDMRC64E20G420X</t>
  </si>
  <si>
    <t>Z4335946A7</t>
  </si>
  <si>
    <t>SERVIZIO DI DEPOSITO DOCUMENTALE DI ATERSIR RIFERITO ALLA DOCUMENTAZIONE DELLE EX AATO</t>
  </si>
  <si>
    <t>10203070155</t>
  </si>
  <si>
    <t>02644820694</t>
  </si>
  <si>
    <t>05403151003</t>
  </si>
  <si>
    <t>04535320404</t>
  </si>
  <si>
    <t>01867040220</t>
  </si>
  <si>
    <t>12883420155</t>
  </si>
  <si>
    <t>10209790152</t>
  </si>
  <si>
    <t>03182161202</t>
  </si>
  <si>
    <t>03008670360</t>
  </si>
  <si>
    <t>01497070381</t>
  </si>
  <si>
    <t>08122660585</t>
  </si>
  <si>
    <t>ZNBRRT67T47F224C</t>
  </si>
  <si>
    <t>13947841006</t>
  </si>
  <si>
    <t>01261280380</t>
  </si>
  <si>
    <t>00424610582</t>
  </si>
  <si>
    <t>00747880151</t>
  </si>
  <si>
    <t>02044501001</t>
  </si>
  <si>
    <t>02169281207</t>
  </si>
  <si>
    <t>00967720285</t>
  </si>
  <si>
    <t>28780912022</t>
  </si>
  <si>
    <t>00891231003</t>
  </si>
  <si>
    <t>07129470014</t>
  </si>
  <si>
    <t>02874971209</t>
  </si>
  <si>
    <t>01863350359</t>
  </si>
  <si>
    <t>01503470856</t>
  </si>
  <si>
    <t>01136270376</t>
  </si>
  <si>
    <t>11791801001</t>
  </si>
  <si>
    <t>11572181003</t>
  </si>
  <si>
    <t>07189200723</t>
  </si>
  <si>
    <t>01448300689</t>
  </si>
  <si>
    <t>00662101203</t>
  </si>
  <si>
    <t>04339710370</t>
  </si>
  <si>
    <t>02355801206</t>
  </si>
  <si>
    <t>02252620402</t>
  </si>
  <si>
    <t>INJENIA SRL</t>
  </si>
  <si>
    <t>03757510015</t>
  </si>
  <si>
    <t>KYOCERA DOCUMENT SOLUTIONS SPA</t>
  </si>
  <si>
    <t>LIZARD SRL</t>
  </si>
  <si>
    <t>03431280548</t>
  </si>
  <si>
    <t>04111290377</t>
  </si>
  <si>
    <t>00709600159</t>
  </si>
  <si>
    <t>09230260011</t>
  </si>
  <si>
    <t>01841750365</t>
  </si>
  <si>
    <t>03230150967</t>
  </si>
  <si>
    <t>06477661216</t>
  </si>
  <si>
    <t>REPAS LUNCH COUPON SRL</t>
  </si>
  <si>
    <t>05551171001</t>
  </si>
  <si>
    <t>12979880155</t>
  </si>
  <si>
    <t>07962091000</t>
  </si>
  <si>
    <t>STUDIO NALDI SRL</t>
  </si>
  <si>
    <t>TRENITALIA SPA</t>
  </si>
  <si>
    <t>WOLTERS KLUWER ITALIA SRL</t>
  </si>
  <si>
    <t>0747880151</t>
  </si>
  <si>
    <t>XEROX SPA</t>
  </si>
  <si>
    <t>91917854F0</t>
  </si>
  <si>
    <t>SERVIZIO DI SUPPORTO GIURIDICO DELL'AGENZIA NELL'ATTIVITA' DI REGOLAZIONE E DI ORGANIZZAZIONE DEI SERVIZI PUBBLICI LOCALI</t>
  </si>
  <si>
    <t>ZA2360F0AF</t>
  </si>
  <si>
    <t xml:space="preserve">SERVIZIO DI SUPPORTO TECNICO ALL'AGENZIA NELL'ATTIVITA' DI GESTIONE CONTRATTUALE NEL SETTORE GESTIONE RIFIUTI </t>
  </si>
  <si>
    <t>STUDIO ASSOCIATO WASTELAB</t>
  </si>
  <si>
    <t>01471710432</t>
  </si>
  <si>
    <t>ZA72FD7465</t>
  </si>
  <si>
    <t>REGOLAZIONE PREMIO POLIZZA ASSICURATVA "INFORTUNI"</t>
  </si>
  <si>
    <t>ARIOSTEA BROKER SRL</t>
  </si>
  <si>
    <t>Z5535E628C</t>
  </si>
  <si>
    <t>FORNITURA DI CARBURANTE PER AUTOTRAZIONE MEDIANTE BUONI ACQUISTO PER LE PUBBLICHE AMMINISTRAZIONI</t>
  </si>
  <si>
    <t>ENI SPA</t>
  </si>
  <si>
    <t>00484960588</t>
  </si>
  <si>
    <t>ZE6363C4F3</t>
  </si>
  <si>
    <t>SERVIZIO DI RAPPRESENTANZA LEGALE PER LA DIFESA IN GIUDIZIO AVVERSO IL RICORSO IN APPELLO PRESENTATO DA DE VIZIA TRANSFER SPA CONTRO ATERSIR E NEI ONFRONTI DI IREN AMBIENTE SPA - GARA PER L'AFFIDAMENTO IN CONCESSIONE DEL SGRU NEL BACINO TERRITORIALE DI PIACENZA</t>
  </si>
  <si>
    <t>ZC4363C597</t>
  </si>
  <si>
    <t>SERVIZIO DI RAPPRESENTANZA LEGALE PER LA DIFESA IN GIUDIZIO AVVERSO IL RICORSO IN APPELLO PRESENTATO DA DE VIZIA TRANSFER SPA CONTRO ATERSIR E NEI ONFRONTI DI IREN AMBIENTE SPA - GARA PER L'AFFIDAMENTO IN CONCESSIONE DEL SGRU NEL BACINO TERRITORIALE DI PARMA</t>
  </si>
  <si>
    <t>ZA93697DFF</t>
  </si>
  <si>
    <t>RINNOVO ABBONAMENTO ANNUALE PUBBLICAZIONI RETE AMBIENTE - PACCHETTO G "OSSERVATORIO DI NORMATIVA AMBIENTALE + COMMENTI/GIURISPRUDENZA/SPECIALI + NORMATIVA AMBIENTALE REGIONALE + RIVISTA RIFIUTI ON-LINE"</t>
  </si>
  <si>
    <t>RETEAMBIENTE SRL</t>
  </si>
  <si>
    <t>10966180969</t>
  </si>
  <si>
    <t>Z3E369856F</t>
  </si>
  <si>
    <t>NOLEGGIO MACCHINA FOTOCOPIATRICE DIGITALE MULTIFUNZIONE PER LA SEDE DI ATERSIR FORLI'-CESENA</t>
  </si>
  <si>
    <t>TECNOLASER EUROPA SRL</t>
  </si>
  <si>
    <t>ZA536B3526</t>
  </si>
  <si>
    <t>RINNOVO DEL SERVIZIO DI MANUTENZIONE SEMESTRALE ESTINTORI SEDE DI ATERSIR DI FORLI'</t>
  </si>
  <si>
    <t>ANTINCENDIO GUIDELLI SNC</t>
  </si>
  <si>
    <t>Z7C36C5815</t>
  </si>
  <si>
    <t>SERVIZIO DI ACCESSO ALLA BANCA AIDA (ANALISI INFORMATIZZATA DELLE AZIENDE)</t>
  </si>
  <si>
    <t>BUREAU VAN DIJK EDIZIONI ELETTRONICHE S.P.A.</t>
  </si>
  <si>
    <t>11139860156</t>
  </si>
  <si>
    <t>ZBD36CD574</t>
  </si>
  <si>
    <t>FORNITURA DI 15 LICENZE ADOBE ACROBAT PRO DC</t>
  </si>
  <si>
    <t>ITALWARE S.R.L.</t>
  </si>
  <si>
    <t>08619670584</t>
  </si>
  <si>
    <t>TECHNE S.R.L.</t>
  </si>
  <si>
    <t>01121580490</t>
  </si>
  <si>
    <t>Z6C369C0E5</t>
  </si>
  <si>
    <t>Z0F36C5337</t>
  </si>
  <si>
    <t>ACQUISTO DEL MODULO BABYLONWEB - BILANCIO CONSOLIDATO E SERVIZI DI BONIFICAN DEI DOCUMENTI CONTABILI SULLA PIATTAFORMA DI CERTIFICAZIONE DEI CREDITI (PCC) PER L'ESERCIZIO 2022</t>
  </si>
  <si>
    <t>SERVIZI DATA CENTER, CONNETTIVITA' E FAAS - IMPEGNO DI SPESA ANNO 2022</t>
  </si>
  <si>
    <t>LEPIDA S.C.P.A</t>
  </si>
  <si>
    <t>Z62375E82B</t>
  </si>
  <si>
    <t>DIFESA IN GIUDIZIO AVVERSO IL RICORSO EX. ARL 702 BIS C.P.C. PRESENTATO DA NOI DUE SRL CONTRO ATERSIR ED IL COMUNE DI COMACCHIO</t>
  </si>
  <si>
    <t>ZEC3716AFF</t>
  </si>
  <si>
    <t xml:space="preserve">FORNITURA DI UN CERTIFICATO SSLM DIGICERT BASIC OV WILDCARD </t>
  </si>
  <si>
    <t>TRUST ITALIA SPA</t>
  </si>
  <si>
    <t>01214540559</t>
  </si>
  <si>
    <t>ZE535A9489</t>
  </si>
  <si>
    <t>AGGIUDICAZIONE DEL SERVIZIO DI MANUTENZIONE CORRETTIVA DEL SOFTWARE ARSI</t>
  </si>
  <si>
    <t>NSI NIER SOLUZIONI INFORMATICHE SRL</t>
  </si>
  <si>
    <t>03100430408</t>
  </si>
  <si>
    <t>Z3C369C1AF</t>
  </si>
  <si>
    <t>Z503773F62</t>
  </si>
  <si>
    <t>SERVIZIO DI SUPPORTO TECNICO ALL'AGENZIA RELATIVAMENTE ALLE ATTIVITA' FINALIZZATE ALLA VALIDAZIONE TECNICO-ECONOMICA DEGLI INTERVENTI PROPOSTI DAL GESTORE SUI CENTRI DI RACCOLTA DEL BACINO "RAVENNA-CESENA"</t>
  </si>
  <si>
    <t>ARC. LAB STUDIO ASSOCIATO DI ARCHITETTURA</t>
  </si>
  <si>
    <t>01252360399</t>
  </si>
  <si>
    <t>Z8537BC7D6</t>
  </si>
  <si>
    <t>SERVIZIO DI RAPPRESENTANZA LEGALE - DIFESA IN GIUDIZIO NELLA CAUSA DEL COMUNE DI CASTEL GUELFO</t>
  </si>
  <si>
    <t>Z2D37BC7A6</t>
  </si>
  <si>
    <t>SERVIZIO DI RAPPRESENTANZA LEGALE - DIFESA IN GIUDIZIO NELLA CAUSA DEL COMUNE DI IMOLA</t>
  </si>
  <si>
    <t>ZCF37BDDBE</t>
  </si>
  <si>
    <t>FORNITURA DEL SOFTWARE DI ACCESSIBILITA' E DELLA DDA (DICHIARAZIONE DI ACCESSIBILITA')</t>
  </si>
  <si>
    <t xml:space="preserve">ACCESSIWAY SRL </t>
  </si>
  <si>
    <t>12419990010</t>
  </si>
  <si>
    <t>Z8137C93AD</t>
  </si>
  <si>
    <t>ABBONAMENTO "FILODIRETTOCONTABILITA'-NEWS"</t>
  </si>
  <si>
    <t>IDEAPA SRL</t>
  </si>
  <si>
    <t>04597260407</t>
  </si>
  <si>
    <t>Z8F3759EFF</t>
  </si>
  <si>
    <t xml:space="preserve">FORNITURA DI MATERIALE HARDWARE </t>
  </si>
  <si>
    <t>FERRARI COMPUTER BOLOGNA</t>
  </si>
  <si>
    <t>0237632100</t>
  </si>
  <si>
    <t>ZBC37F2AB0</t>
  </si>
  <si>
    <t>INTERVENTO DI MANUTENZIONE URGENTE DELL'AUTO FIAT PANDA, TARGA ES500SG, IN USO PRESSO LA SEDE DI FORLI'</t>
  </si>
  <si>
    <t>AUTODEMOLIZIONE R.C.B.</t>
  </si>
  <si>
    <t>00850400409</t>
  </si>
  <si>
    <t>Z5337D2B04</t>
  </si>
  <si>
    <t>SERVIZIO DI FORMAZIONE AVENTE AD OGGETTO "ANALISI LCA (LIFE CYCLE ASSESSMENT) DI SCENARI PER CICLI OTTIMALI DI GESTIONE DEI RIFIUTI"</t>
  </si>
  <si>
    <t xml:space="preserve">TUNESI SIMONETTA </t>
  </si>
  <si>
    <t>TNSSNT58B68A944U</t>
  </si>
  <si>
    <t>Z93380933C</t>
  </si>
  <si>
    <t>INCARICO DI PATROCINIO LEGALE PER LA DIFESA IN GIUDIZIO AVVERSO I RICORSI IN APPELLO PROMOSSI DINANZI AL CONSIGLIO DI STATO DAI COMUNI DI FIUMALBO E FANANO</t>
  </si>
  <si>
    <t>DONATELLA CERQUENI</t>
  </si>
  <si>
    <t>AVV. CARLO BASEGGIO</t>
  </si>
  <si>
    <t>ANTINCENDIO PIERRE GROUP SRL</t>
  </si>
  <si>
    <t>AUTOMA CLEAN S.R.L.</t>
  </si>
  <si>
    <t xml:space="preserve">AVV. CARLO BASEGGIO </t>
  </si>
  <si>
    <t>AVV. LOLLI ALESSANDRO</t>
  </si>
  <si>
    <t>AVV. OLLARI ROBERTO</t>
  </si>
  <si>
    <t>AVV. ROBERTA ZANABONI</t>
  </si>
  <si>
    <t>CORINTEA SOC. COOP</t>
  </si>
  <si>
    <t>DILITRUST ITALIA S.R.L.</t>
  </si>
  <si>
    <t>DITTA TECNOLINK S.R.L.</t>
  </si>
  <si>
    <t>ECOH MEDIA S.R.L.</t>
  </si>
  <si>
    <t>MEDIACONSULT S.R.L.</t>
  </si>
  <si>
    <t>DOTT. RAFFAELE PERUZZI</t>
  </si>
  <si>
    <t>ENGINEERING INGEGNERIA INFORMATICA S.P.A.</t>
  </si>
  <si>
    <t>HSPI S.P.A.</t>
  </si>
  <si>
    <t>NET SERVICE S.P.A.</t>
  </si>
  <si>
    <t>PROGEL S.P.A.</t>
  </si>
  <si>
    <t>GEOGRAPHICS S.R.L.</t>
  </si>
  <si>
    <t>GTC - GRANT THORNTON CONSULTANTS</t>
  </si>
  <si>
    <t>ING. ZORZI YOS</t>
  </si>
  <si>
    <t>ZE6383B805</t>
  </si>
  <si>
    <t>AFFIDAMENTO DI INCARICO DI PATROCINIO LEGALE PER LA DIFESA IN GIUDIZIO AVVERSO IL RICORSO IN APPELLO PROMOSSO DINANZI AL CONSIGLIO DI STATO DAL COMUNE DI BERCETO</t>
  </si>
  <si>
    <t>ZEE383D98D</t>
  </si>
  <si>
    <t>NOMINA CONSULENTE TECNICO DI PARTE AI SENSI DELL'ART. 17, CO. 1, LETT. D), N. 1 DEL D.LGS. 50/2016</t>
  </si>
  <si>
    <t>PROF. ARCH. STEFANO STANGHELLINI</t>
  </si>
  <si>
    <t>STNSFN49E07D613J</t>
  </si>
  <si>
    <t>ZA0381A74F</t>
  </si>
  <si>
    <t>TPER SPA</t>
  </si>
  <si>
    <t>Z8038191F0</t>
  </si>
  <si>
    <t>AGGIUDICAZIONE DEL SERVIZIO DI FIRME REMOTE</t>
  </si>
  <si>
    <t>RELATIVA ALLA FORNITURA DI ABBONAMENTI FILOVIARI AGEVOLATI  TPER ANNUALITÀ 2022/2023.</t>
  </si>
  <si>
    <t>ARUBA PEC SPA</t>
  </si>
  <si>
    <t>01879020517</t>
  </si>
  <si>
    <t>Z8B386936F</t>
  </si>
  <si>
    <r>
      <t xml:space="preserve"> </t>
    </r>
    <r>
      <rPr>
        <sz val="11.5"/>
        <color theme="1"/>
        <rFont val="Calibri"/>
        <family val="2"/>
        <scheme val="minor"/>
      </rPr>
      <t>AFFIDAMENTO DEL SERVIZIO DI RAPPRESENTANZA LEGALE - DIFESA IN GIUDIZIO DELL’AGENZIA AVVERSO IL RICORSO PER L’ANNULLAMENTO DELLA DELIBERAZIONE CAMB N.70/2022</t>
    </r>
  </si>
  <si>
    <t>GIUSEPPE PIPERATA</t>
  </si>
  <si>
    <t>PPRGPP70H13C352H</t>
  </si>
  <si>
    <t>ZB9381A052</t>
  </si>
  <si>
    <r>
      <t xml:space="preserve"> </t>
    </r>
    <r>
      <rPr>
        <sz val="11.5"/>
        <color theme="1"/>
        <rFont val="Calibri"/>
        <family val="2"/>
        <scheme val="minor"/>
      </rPr>
      <t>ADESIONE ALLA CONVENZIONE CONSIP “ENERGIA ELETTRICA 19” LOTTO 6 PER LA SEDE DI PIACENZA</t>
    </r>
  </si>
  <si>
    <t>ENEL ENERGIA SPA</t>
  </si>
  <si>
    <t>06655971007</t>
  </si>
  <si>
    <t>ZB337F2C2F</t>
  </si>
  <si>
    <r>
      <t>SERVIZIO CONSISTENTE NEL CORSO DI FORMAZIONE AVENTE AD OGGETTO “</t>
    </r>
    <r>
      <rPr>
        <i/>
        <sz val="11.5"/>
        <color theme="1"/>
        <rFont val="Calibri"/>
        <family val="2"/>
        <scheme val="minor"/>
      </rPr>
      <t>RUP E DEC NEI NUOVI CONTRATTI DI SERVIZIO GESTIONE RIFIUTI URBANI E ASSIMILATI</t>
    </r>
    <r>
      <rPr>
        <sz val="11.5"/>
        <color theme="1"/>
        <rFont val="Calibri"/>
        <family val="2"/>
        <scheme val="minor"/>
      </rPr>
      <t>”</t>
    </r>
  </si>
  <si>
    <t>ENRICO TRENTI</t>
  </si>
  <si>
    <t>TRNNRC83T25F257B</t>
  </si>
  <si>
    <t>PIERGIORGIO NOVARO</t>
  </si>
  <si>
    <t>NVRPGR81M15B180C</t>
  </si>
  <si>
    <t>Z77386A2A2</t>
  </si>
  <si>
    <t>SERVIZI DI TELEFONIA SU RETI FISSE</t>
  </si>
  <si>
    <t>00488410010</t>
  </si>
  <si>
    <t>ZB4386A654</t>
  </si>
  <si>
    <t>SERVIZI DI TELEFONIA SU RETI MOBILI</t>
  </si>
  <si>
    <t xml:space="preserve">AGENIA SRL </t>
  </si>
  <si>
    <t>ENRICO PASSERINI</t>
  </si>
  <si>
    <t xml:space="preserve">GRANT THORNTON CONSULTANTS SRL </t>
  </si>
  <si>
    <t>HYDRODATA SPA</t>
  </si>
  <si>
    <t>NOMISMA SOCIETA' DI STUDI ECONOMICI</t>
  </si>
  <si>
    <t>PROMETEIA SPA</t>
  </si>
  <si>
    <t>RAFFAELE PERUZZI</t>
  </si>
  <si>
    <t>REF RICERCHE</t>
  </si>
  <si>
    <t>UTILITEAM CO SRL</t>
  </si>
  <si>
    <t>0173560018</t>
  </si>
  <si>
    <t>02243430374</t>
  </si>
  <si>
    <t>03118330376</t>
  </si>
  <si>
    <t>AFFIDAMENTO DEL SERVIZIO DI SUPPORTO TECNICO RELATIVAMENTE ALL'ATTIVITA' DELLA VALIDAZIONE DEI DATICONSUNTIVI 2020-2021-2022-2023, AL CALCOLO DEI CONGUAGLI DAL 2022 AL 2027 PER I SOGGETTI FORNITORI DI ACQUA DELLA RER - LOTTO 2</t>
  </si>
  <si>
    <t>AFFIDAMENTO DEL SERVIZIO DI SUPPORTO TECNICO RELATIVAMENTE ALL'ATTIVITA' DELLA VALIDAZIONE DEI DATI CONSUNTIVI 2020-2021-2022-2023, AL CALCOLO DEI CONGUAGLI DAL 2022 AL 2027 PER I SOGGETTI FORNITORI DI ACQUA DELLA RER - LOTTO 1</t>
  </si>
  <si>
    <t>GIORGIO LEZZI</t>
  </si>
  <si>
    <t>MARA CHILOSI</t>
  </si>
  <si>
    <t>CHLMRA76T49L483D</t>
  </si>
  <si>
    <t>LZZGRG74P20D862C</t>
  </si>
  <si>
    <t>Z62383C47C</t>
  </si>
  <si>
    <t>SERVIZIO DI SUPPORTO SPECIALISTICO AI FINI DELL'AGGIORNAMENTO TECNICO ECONOMICO DEL PIANO D'AMBITO DEL SGRU PROVINCIA DI MODENA</t>
  </si>
  <si>
    <t>ELISA BAGOLIN</t>
  </si>
  <si>
    <t>01842830935</t>
  </si>
  <si>
    <t>9492703A52</t>
  </si>
  <si>
    <t>ATTVITA' DIRETTE A GARANTIRE LA FUNZIONALITA' COSTANTE DELLA PIATTAFORMA TELEFMATICA SIR (SISTEMA INFORMATIVO RIFIUTI)</t>
  </si>
  <si>
    <t>ZBB37B2FB6</t>
  </si>
  <si>
    <t>SERVIZIO DI FORMAZIONE DEI DIPENDENTI RELATIVO AGLI APPLICATIVI DEL PACCHETTO MICROSOFT OFFICE</t>
  </si>
  <si>
    <t>FONDAZIONE ALDINI VALERIANI (FAV)</t>
  </si>
  <si>
    <t>AFFIDAMENTO IN CONCESSIONE DEL SII PER LA PROVINCIA DI PIACENZA, CUP: D11D15000020005</t>
  </si>
  <si>
    <t>Z0438C3A7F</t>
  </si>
  <si>
    <t>Z4B38DA0E</t>
  </si>
  <si>
    <t>DETERMINAZIONE A CONTRARRE PER L'AFFIDAMENTO DEL SERVIZIO DI PROGETTAZIONE MIGLIORATIVA E MANUTENZIONE DEL SITO WEB ISTITUZIONALE</t>
  </si>
  <si>
    <t>Z70389B7FC</t>
  </si>
  <si>
    <t>DIFESA IN GIUDIZIODELL'AGENZIA AVVERSO IL RICORSO PER L'ANNULLAMENTO DELLA DELIBERA CAMB. 70/2022</t>
  </si>
  <si>
    <t>Z2A389DB03</t>
  </si>
  <si>
    <t xml:space="preserve">SERVIZIO DI WELFARE PER L'EROGAZIONE DI BUONI SPESA AI DIPENDENTI </t>
  </si>
  <si>
    <t>EPIPOLI SPA</t>
  </si>
  <si>
    <t>13169720151</t>
  </si>
  <si>
    <t>GESTIONE DISTRIBUTORE ACQUA 
POTABILE PRESSO LA SEDE DI ATERSIR BOLOGNA</t>
  </si>
  <si>
    <t>Z173907913</t>
  </si>
  <si>
    <t>SERVIZIO DI SUPPORTO SPECIALISTICO AI FINI DELL'AGGIORNAMENTO TECNICO DEL PIANO D'AMBITO DEL SGRU DELLA PROVINCIA DI FERRARA</t>
  </si>
  <si>
    <t>NOMISMA STUDI ECONOMICI SPA</t>
  </si>
  <si>
    <t>DETERMINA DI AGGIUDICAZIONE RELATIVA ALL'AFFIDAMENTO DEI SERVIZI LEGALI DI CONSULENZA, STUDIO ED ASSISTENZA GIURIDICA STRAGIUDIZIALE A SUPPORTO DEL RUP E DEL DEC NELLA GESTIONE DELLA FASE DI ESECUZIONE DEI CONTRATTI DI CONCESSIONE DI SERVIZI AMBIENTALI</t>
  </si>
  <si>
    <t xml:space="preserve">LEGIS SRL </t>
  </si>
  <si>
    <t>FINOCCHIARO FORMENTIN SARACCO E ASSOCIATI</t>
  </si>
  <si>
    <t>OSBORNE CLARKE</t>
  </si>
  <si>
    <t>GANDINO PAIRE</t>
  </si>
  <si>
    <t>AVV. ALBERTO PONTI</t>
  </si>
  <si>
    <t>AVV. VALERIO TALLINI</t>
  </si>
  <si>
    <t>953296753B</t>
  </si>
  <si>
    <t>SERVIZIO DI SUPPORTO E AGGIORNAMENTO DEL PIANO D'AMBITO E DI SUPPORTO TECNICO GIURIDICO ED ECONOMICO FINANZIARIO DELLE PROCEDURE DI GARA E NELL'ATTIVITA' DI GESTIONE CONTRATTUALE DEI PRIMI DUE ANNI DI AFFIDAMENTO DEL SGRU PER IL TERRITORIO PROVINCIALE DI RIMINI</t>
  </si>
  <si>
    <t>ETRA SPA - ENERGIA TERRITORIO RISORSE AMBIENTALI</t>
  </si>
  <si>
    <t>03278040245</t>
  </si>
  <si>
    <t>03608690164</t>
  </si>
  <si>
    <t>AGGIUDICATARIO 1</t>
  </si>
  <si>
    <t>AGGIUDICATARIO 2</t>
  </si>
  <si>
    <t>AGGIUDICATARIO 3</t>
  </si>
  <si>
    <t>AGGIUDICATARIO 4</t>
  </si>
  <si>
    <t>AGGIUDICATARIO 5</t>
  </si>
  <si>
    <t>AGGIUDICATARIO 6</t>
  </si>
  <si>
    <t>AGGIUDICATARIO 7</t>
  </si>
  <si>
    <t>AGGIUDICATARIO 8</t>
  </si>
  <si>
    <t>AGGIUDICATARIO 9</t>
  </si>
  <si>
    <t>AGGIUDICATARIO 10</t>
  </si>
  <si>
    <t>RUOLO 10</t>
  </si>
  <si>
    <t>AGGIUDICATARIO 11</t>
  </si>
  <si>
    <t>RUOLO 11</t>
  </si>
  <si>
    <t>9568458D52</t>
  </si>
  <si>
    <t>SERVIZIO DI SUPPORTO SPECIALISTICO FINALIZZATO A GARANTIRE LA FINZIONALITA' COSTANTE DELLA PIATTAFORMA GARE TELEMATICHE</t>
  </si>
  <si>
    <t>ENGINEERING D. HUB SPA</t>
  </si>
  <si>
    <t>12622480155</t>
  </si>
  <si>
    <t>TELECOM ITALIA SPA</t>
  </si>
  <si>
    <t>NTT DATA ITALIA SPA</t>
  </si>
  <si>
    <t>DEDAGROUP PUBLIC SERVICE SRL</t>
  </si>
  <si>
    <t>LABORATORI GUGLIELMO MARCONI SPA</t>
  </si>
  <si>
    <t>00656471208</t>
  </si>
  <si>
    <t>812042852C</t>
  </si>
  <si>
    <t>SELEZIONE DEL SOCIO PRIVATO OPERATIVO DELLA COSTITUENDA SOCIETA' ALLA QUALE SARA' AFFIDATA LA CONCESSIONE DEL SII PER LA PROVINCIA DI REGGIO EMILIA</t>
  </si>
  <si>
    <t>A2A CICLO IDRICO SPA</t>
  </si>
  <si>
    <t>IRETI SPA</t>
  </si>
  <si>
    <t>01791490343</t>
  </si>
  <si>
    <t>03258180987</t>
  </si>
  <si>
    <t>Z8A395C3B4</t>
  </si>
  <si>
    <t xml:space="preserve">"SERVIZI DI PULIZIA, SANIFICAZIONE  E SERIVIZI AUSILIARI 5" LOTTO 1 PER I SERVIZI DI PULIZIA E AUSILIARI/COMLEMENTARI DELLA SEDE DI BOLOGNA. INTEGRAZIONE IMPEGNI DI SPESA </t>
  </si>
  <si>
    <t>95305700B28</t>
  </si>
  <si>
    <t xml:space="preserve">SERVIZIO DI TRASFERIMENTO, CUSTODIA E GESTIONE DELL'ARCHIVIO DOCUMENTALE CARTACEO DI DEPOSITO </t>
  </si>
  <si>
    <t>MEDIATICA DOC SRL</t>
  </si>
  <si>
    <t>00209100353</t>
  </si>
  <si>
    <t>ZA6395258D</t>
  </si>
  <si>
    <t>ZF339525B7</t>
  </si>
  <si>
    <t>ZD73952603</t>
  </si>
  <si>
    <t>ZC9839525E4</t>
  </si>
  <si>
    <t>06088110017</t>
  </si>
  <si>
    <t>06351520587</t>
  </si>
  <si>
    <t>08913051218</t>
  </si>
  <si>
    <t>10924500159</t>
  </si>
  <si>
    <t>11271800010</t>
  </si>
  <si>
    <t>PNTLRT66M02B729X</t>
  </si>
  <si>
    <t>TLLVLR82A25D810C</t>
  </si>
  <si>
    <t xml:space="preserve">STUDIO LEGALE ASSOCIATO DL &amp;AMP M </t>
  </si>
  <si>
    <t>GIANNI &amp;AMP ORIGONI</t>
  </si>
  <si>
    <t>ABBONAMENTO AL QUOTIDIANO ONLINE NT + ENTI LOCALI &amp;AMP EDILIZIA, NT + DIRITTO, 24+</t>
  </si>
  <si>
    <t>A. MANZONI &amp;AMP C. SPA</t>
  </si>
  <si>
    <t>ABBONAMENTO ALLA RIVISTA IN LINE "NT PLUS ENTI LOCALI &amp;AMP EDILIZIA"</t>
  </si>
  <si>
    <t>ACQUISTO ABBONAMENTI TRIENNALI ALLA RIVISTA GIURIDICA ON-LINE SPECIALIZZATA IN APPALTI E CONTRATTI “APPALTI&amp;AMPCONTRATTI” E ALLA PIATTAFORMA PER LA FORMAZIONE ON-LINE “APPALTI&amp;AMPCONTRATTI ACADEMY” – MAGGIOLI S.P.A.</t>
  </si>
  <si>
    <t>GALGANO &amp;AMP ASSOCIATI CONSULTING</t>
  </si>
  <si>
    <t>ECONORDEST DI BASSO ING. MODESTO &amp;AMP C. S.A.S.</t>
  </si>
  <si>
    <t>STUDIO CONSULENTI ASSOCIATI PALMIERI F. &amp;AMP PARTNERS   (S.CO.A.  s.r.l.)</t>
  </si>
  <si>
    <t>CONSULENTI ASSOCIATI PALMIERI F. &amp;AMP PARTNERS   (S.CO.A.  s.r.l.)</t>
  </si>
  <si>
    <t>ERNST &amp;AMP YOUNG S.P.A.</t>
  </si>
  <si>
    <t>9999.01.01 </t>
  </si>
  <si>
    <t>M.T. SPA</t>
  </si>
  <si>
    <t>HERA S.P.A.</t>
  </si>
  <si>
    <t>CONSORZIO FORMULA AMBIENTE SOC. COOP</t>
  </si>
  <si>
    <t>CICLAT TRASPORTI AMBIENTE SOC. COOP</t>
  </si>
  <si>
    <t>INGEGNERIA 2P SRL</t>
  </si>
  <si>
    <t>SBR INGEGNERIA STUDIO ASSOCIATO DI DONATI E PACCHIOLI</t>
  </si>
  <si>
    <t>AMBITER SRL</t>
  </si>
  <si>
    <t>02786330270</t>
  </si>
  <si>
    <t>04310150406</t>
  </si>
  <si>
    <t>01826860346</t>
  </si>
  <si>
    <t xml:space="preserve">WEST SYSTEM SRL </t>
  </si>
  <si>
    <t>01071300501</t>
  </si>
  <si>
    <t>LUEL- LABORATORIO UTILITIES &amp; ENTI LOCALI S.R.L.</t>
  </si>
  <si>
    <t>BLUE WORKS S.R.L.S.</t>
  </si>
  <si>
    <t>03593141207</t>
  </si>
  <si>
    <t>02246011205</t>
  </si>
  <si>
    <t>SINLOC – SISTEMA INIZIATIVE LOCALI S.P.A.</t>
  </si>
  <si>
    <t>03945580011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</si>
</sst>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410]_-;\-* #,##0.00\ [$€-410]_-;_-* &quot;-&quot;??\ [$€-410]_-;_-@_-"/>
    <numFmt numFmtId="165" formatCode="yyyy\-mm\-dd;@"/>
    <numFmt numFmtId="166" formatCode="0.00_ ;\-0.00\ "/>
  </numFmts>
  <fonts count="18" x14ac:knownFonts="1">
    <font>
      <sz val="11"/>
      <color theme="1"/>
      <name val="Calibri"/>
      <family val="2"/>
      <scheme val="minor"/>
    </font>
    <font>
      <sz val="12"/>
      <color theme="1"/>
      <name val="Calibri"/>
      <family val="2"/>
      <scheme val="minor"/>
    </font>
    <font>
      <sz val="12"/>
      <name val="Calibri"/>
      <family val="2"/>
      <scheme val="minor"/>
    </font>
    <font>
      <sz val="12"/>
      <color rgb="FF333333"/>
      <name val="Calibri"/>
      <family val="2"/>
      <scheme val="minor"/>
    </font>
    <font>
      <b/>
      <sz val="12"/>
      <color theme="1"/>
      <name val="Calibri"/>
      <family val="2"/>
      <scheme val="minor"/>
    </font>
    <font>
      <b/>
      <sz val="12"/>
      <color rgb="FFFF0000"/>
      <name val="Calibri"/>
      <family val="2"/>
      <scheme val="minor"/>
    </font>
    <font>
      <u/>
      <sz val="11"/>
      <color theme="10"/>
      <name val="Calibri"/>
      <family val="2"/>
      <scheme val="minor"/>
    </font>
    <font>
      <u/>
      <sz val="11"/>
      <color theme="11"/>
      <name val="Calibri"/>
      <family val="2"/>
      <scheme val="minor"/>
    </font>
    <font>
      <b/>
      <strike/>
      <sz val="12"/>
      <color theme="1"/>
      <name val="Calibri"/>
      <family val="2"/>
      <scheme val="minor"/>
    </font>
    <font>
      <sz val="12"/>
      <color rgb="FF0070C0"/>
      <name val="Calibri"/>
      <family val="2"/>
      <scheme val="minor"/>
    </font>
    <font>
      <sz val="12"/>
      <color rgb="FF222222"/>
      <name val="Calibri"/>
      <family val="2"/>
      <scheme val="minor"/>
    </font>
    <font>
      <sz val="11"/>
      <color theme="1"/>
      <name val="Calibri"/>
      <family val="2"/>
      <scheme val="minor"/>
    </font>
    <font>
      <sz val="8"/>
      <name val="Calibri"/>
      <family val="2"/>
      <scheme val="minor"/>
    </font>
    <font>
      <b/>
      <sz val="12"/>
      <name val="Calibri"/>
      <family val="2"/>
      <scheme val="minor"/>
    </font>
    <font>
      <b/>
      <sz val="12"/>
      <color rgb="FF0070C0"/>
      <name val="Calibri"/>
      <family val="2"/>
      <scheme val="minor"/>
    </font>
    <font>
      <sz val="12"/>
      <color rgb="FFFF0000"/>
      <name val="Calibri"/>
      <family val="2"/>
      <scheme val="minor"/>
    </font>
    <font>
      <sz val="11.5"/>
      <color theme="1"/>
      <name val="Calibri"/>
      <family val="2"/>
      <scheme val="minor"/>
    </font>
    <font>
      <i/>
      <sz val="11.5"/>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thin">
        <color auto="1"/>
      </left>
      <right style="thin">
        <color auto="1"/>
      </right>
      <top/>
      <bottom/>
      <diagonal/>
    </border>
  </borders>
  <cellStyleXfs count="160">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11" fillId="0" borderId="0" applyFont="0" applyFill="0" applyBorder="0" applyAlignment="0" applyProtection="0"/>
  </cellStyleXfs>
  <cellXfs count="67">
    <xf numFmtId="0" fontId="0" fillId="0" borderId="0" xfId="0"/>
    <xf numFmtId="0" fontId="2"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5" xfId="0" applyFont="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4" fontId="1" fillId="0" borderId="1" xfId="0" applyNumberFormat="1" applyFont="1" applyBorder="1" applyAlignment="1">
      <alignment horizontal="center" vertical="center"/>
    </xf>
    <xf numFmtId="0" fontId="1" fillId="2" borderId="0" xfId="0" applyFont="1" applyFill="1" applyAlignment="1">
      <alignment horizontal="center" vertical="center"/>
    </xf>
    <xf numFmtId="0" fontId="1" fillId="2" borderId="5" xfId="0" applyFont="1" applyFill="1" applyBorder="1" applyAlignment="1">
      <alignment horizontal="center" vertical="center"/>
    </xf>
    <xf numFmtId="0" fontId="1" fillId="2" borderId="0" xfId="0" applyFont="1" applyFill="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49" fontId="8"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xf>
    <xf numFmtId="0" fontId="9" fillId="0" borderId="0" xfId="0" applyFont="1" applyAlignment="1">
      <alignment horizontal="center" vertical="center"/>
    </xf>
    <xf numFmtId="43" fontId="1" fillId="0" borderId="0" xfId="159" applyFont="1" applyBorder="1" applyAlignment="1">
      <alignment horizontal="center" vertical="center"/>
    </xf>
    <xf numFmtId="0" fontId="9" fillId="2" borderId="0" xfId="0" applyFont="1" applyFill="1" applyAlignment="1">
      <alignment horizontal="center" vertical="center"/>
    </xf>
    <xf numFmtId="43" fontId="1" fillId="2" borderId="0" xfId="159" applyFont="1" applyFill="1" applyBorder="1" applyAlignment="1">
      <alignment horizontal="center" vertical="center"/>
    </xf>
    <xf numFmtId="0" fontId="9" fillId="2" borderId="0" xfId="0" applyFont="1" applyFill="1" applyAlignment="1">
      <alignment horizontal="center" vertical="center" wrapText="1"/>
    </xf>
    <xf numFmtId="0" fontId="1" fillId="0" borderId="0" xfId="0" applyFont="1" applyAlignment="1">
      <alignment horizontal="center" vertical="center" wrapText="1"/>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1" fillId="0" borderId="2" xfId="0" applyFont="1" applyBorder="1" applyAlignment="1">
      <alignment horizontal="center" vertical="center"/>
    </xf>
    <xf numFmtId="4" fontId="1" fillId="0" borderId="2" xfId="0" applyNumberFormat="1" applyFont="1" applyBorder="1" applyAlignment="1">
      <alignment horizontal="center" vertical="center"/>
    </xf>
    <xf numFmtId="49" fontId="1" fillId="2" borderId="0" xfId="0" applyNumberFormat="1" applyFont="1" applyFill="1" applyAlignment="1">
      <alignment horizontal="center" vertical="center" wrapText="1"/>
    </xf>
    <xf numFmtId="49" fontId="2" fillId="2" borderId="0" xfId="0" applyNumberFormat="1" applyFont="1" applyFill="1" applyAlignment="1">
      <alignment horizontal="center" vertical="center" wrapText="1"/>
    </xf>
    <xf numFmtId="4" fontId="1" fillId="2" borderId="0" xfId="0" applyNumberFormat="1" applyFont="1" applyFill="1" applyAlignment="1">
      <alignment horizontal="center" vertical="center"/>
    </xf>
    <xf numFmtId="43" fontId="1" fillId="2" borderId="0" xfId="0" applyNumberFormat="1" applyFont="1" applyFill="1" applyAlignment="1">
      <alignment horizontal="center" vertical="center" wrapText="1"/>
    </xf>
    <xf numFmtId="4" fontId="1" fillId="0" borderId="0" xfId="0" applyNumberFormat="1" applyFont="1" applyAlignment="1">
      <alignment horizontal="center" vertical="center"/>
    </xf>
    <xf numFmtId="164" fontId="1" fillId="0" borderId="0" xfId="159" applyNumberFormat="1" applyFont="1" applyBorder="1" applyAlignment="1">
      <alignment horizontal="center" vertical="center"/>
    </xf>
    <xf numFmtId="14" fontId="1" fillId="0" borderId="0" xfId="0" applyNumberFormat="1" applyFont="1" applyAlignment="1">
      <alignment horizontal="center" vertical="center"/>
    </xf>
    <xf numFmtId="49" fontId="1" fillId="0" borderId="0" xfId="0" applyNumberFormat="1" applyFont="1" applyAlignment="1">
      <alignment horizontal="center" vertical="center"/>
    </xf>
    <xf numFmtId="165" fontId="1" fillId="2" borderId="1" xfId="0" applyNumberFormat="1" applyFont="1" applyFill="1" applyBorder="1" applyAlignment="1">
      <alignment horizontal="center" vertical="center" wrapText="1"/>
    </xf>
    <xf numFmtId="165" fontId="1" fillId="2" borderId="0" xfId="0" applyNumberFormat="1" applyFont="1" applyFill="1" applyAlignment="1">
      <alignment horizontal="center" vertical="center" wrapText="1"/>
    </xf>
    <xf numFmtId="0" fontId="4" fillId="2" borderId="0" xfId="0" applyFont="1" applyFill="1" applyAlignment="1">
      <alignment horizontal="center" vertical="center"/>
    </xf>
    <xf numFmtId="43" fontId="4" fillId="2" borderId="0" xfId="159"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4" fontId="1" fillId="2" borderId="0" xfId="0" applyNumberFormat="1" applyFont="1" applyFill="1" applyAlignment="1">
      <alignment horizontal="center" vertical="center" wrapText="1"/>
    </xf>
    <xf numFmtId="0" fontId="14" fillId="2" borderId="0" xfId="0" applyFont="1" applyFill="1" applyAlignment="1">
      <alignment horizontal="center" vertical="center" wrapText="1"/>
    </xf>
    <xf numFmtId="4" fontId="9" fillId="2" borderId="0" xfId="0" applyNumberFormat="1" applyFont="1" applyFill="1" applyAlignment="1">
      <alignment horizontal="center" vertical="center" wrapText="1"/>
    </xf>
    <xf numFmtId="4" fontId="9" fillId="2" borderId="0" xfId="0" applyNumberFormat="1" applyFont="1" applyFill="1" applyAlignment="1">
      <alignment horizontal="center" vertical="center"/>
    </xf>
    <xf numFmtId="0" fontId="1" fillId="2" borderId="6" xfId="0" applyFont="1" applyFill="1" applyBorder="1" applyAlignment="1">
      <alignment horizontal="center" vertical="center"/>
    </xf>
    <xf numFmtId="49" fontId="1" fillId="2" borderId="6" xfId="0" applyNumberFormat="1" applyFont="1" applyFill="1" applyBorder="1" applyAlignment="1">
      <alignment horizontal="center" vertical="center" wrapText="1"/>
    </xf>
    <xf numFmtId="4" fontId="1" fillId="2" borderId="4" xfId="0" applyNumberFormat="1" applyFont="1" applyFill="1" applyBorder="1" applyAlignment="1">
      <alignment horizontal="center" vertical="center"/>
    </xf>
    <xf numFmtId="43" fontId="1" fillId="2" borderId="3" xfId="0" applyNumberFormat="1" applyFont="1" applyFill="1" applyBorder="1" applyAlignment="1">
      <alignment horizontal="center" vertical="center" wrapText="1"/>
    </xf>
    <xf numFmtId="166" fontId="1" fillId="2" borderId="1" xfId="159" applyNumberFormat="1" applyFont="1" applyFill="1" applyBorder="1" applyAlignment="1">
      <alignment horizontal="center" vertical="center" wrapText="1"/>
    </xf>
    <xf numFmtId="166" fontId="2" fillId="2" borderId="1" xfId="159"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cellXfs>
  <cellStyles count="160">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Collegamento ipertestuale visitato" xfId="128" builtinId="9" hidden="1"/>
    <cellStyle name="Collegamento ipertestuale visitato" xfId="130" builtinId="9" hidden="1"/>
    <cellStyle name="Collegamento ipertestuale visitato" xfId="132" builtinId="9" hidden="1"/>
    <cellStyle name="Collegamento ipertestuale visitato" xfId="134" builtinId="9" hidden="1"/>
    <cellStyle name="Collegamento ipertestuale visitato" xfId="136" builtinId="9" hidden="1"/>
    <cellStyle name="Collegamento ipertestuale visitato" xfId="138" builtinId="9" hidden="1"/>
    <cellStyle name="Collegamento ipertestuale visitato" xfId="140" builtinId="9" hidden="1"/>
    <cellStyle name="Collegamento ipertestuale visitato" xfId="142" builtinId="9" hidden="1"/>
    <cellStyle name="Collegamento ipertestuale visitato" xfId="144" builtinId="9" hidden="1"/>
    <cellStyle name="Collegamento ipertestuale visitato" xfId="146" builtinId="9" hidden="1"/>
    <cellStyle name="Collegamento ipertestuale visitato" xfId="148" builtinId="9" hidden="1"/>
    <cellStyle name="Collegamento ipertestuale visitato" xfId="150" builtinId="9" hidden="1"/>
    <cellStyle name="Collegamento ipertestuale visitato" xfId="152" builtinId="9" hidden="1"/>
    <cellStyle name="Collegamento ipertestuale visitato" xfId="154" builtinId="9" hidden="1"/>
    <cellStyle name="Collegamento ipertestuale visitato" xfId="156" builtinId="9" hidden="1"/>
    <cellStyle name="Collegamento ipertestuale visitato" xfId="158" builtinId="9" hidden="1"/>
    <cellStyle name="Migliaia" xfId="159" builtinId="3"/>
    <cellStyle name="Normale" xfId="0" builtinId="0"/>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Q623"/>
  <sheetViews>
    <sheetView tabSelected="1" zoomScale="87" zoomScaleNormal="87" workbookViewId="0">
      <pane ySplit="1" topLeftCell="A89" activePane="bottomLeft" state="frozen"/>
      <selection activeCell="AZ1" sqref="AZ1"/>
      <selection pane="bottomLeft" activeCell="F91" sqref="F91"/>
    </sheetView>
  </sheetViews>
  <sheetFormatPr defaultColWidth="8.85546875" defaultRowHeight="109.5" customHeight="1" x14ac:dyDescent="0.25"/>
  <cols>
    <col min="1" max="1" width="16" style="17" customWidth="1"/>
    <col min="2" max="2" width="22.5703125" style="17" customWidth="1"/>
    <col min="3" max="3" width="20.7109375" style="17" bestFit="1" customWidth="1"/>
    <col min="4" max="4" width="23.42578125" style="17" customWidth="1"/>
    <col min="5" max="5" width="35.7109375" style="16" customWidth="1"/>
    <col min="6" max="6" width="38.140625" style="17" customWidth="1"/>
    <col min="7" max="7" width="42" style="22" customWidth="1"/>
    <col min="8" max="8" width="42" style="23" customWidth="1"/>
    <col min="9" max="51" width="42" style="16" customWidth="1"/>
    <col min="52" max="81" width="42" style="13" customWidth="1"/>
    <col min="82" max="82" width="39.7109375" style="13" customWidth="1"/>
    <col min="83" max="83" width="30.5703125" style="13" bestFit="1" customWidth="1"/>
    <col min="84" max="84" width="20.7109375" style="13" bestFit="1" customWidth="1"/>
    <col min="85" max="85" width="25.28515625" style="18" customWidth="1"/>
    <col min="86" max="86" width="14.85546875" style="13" customWidth="1"/>
    <col min="87" max="87" width="15.5703125" style="13" customWidth="1"/>
    <col min="88" max="88" width="25.140625" style="18" customWidth="1"/>
    <col min="89" max="89" width="40" style="29" bestFit="1" customWidth="1"/>
    <col min="90" max="90" width="39.28515625" style="17" customWidth="1"/>
    <col min="91" max="91" width="8.85546875" style="17"/>
    <col min="92" max="92" width="11" style="17" bestFit="1" customWidth="1"/>
    <col min="93" max="93" width="20" style="17" customWidth="1"/>
    <col min="94" max="104" width="8.85546875" style="17"/>
    <col min="105" max="105" width="13.7109375" style="17" bestFit="1" customWidth="1"/>
    <col min="106" max="16384" width="8.85546875" style="17"/>
  </cols>
  <sheetData>
    <row r="1" spans="1:225" s="13" customFormat="1" ht="60" customHeight="1" x14ac:dyDescent="0.25">
      <c r="A1" s="2" t="s">
        <v>0</v>
      </c>
      <c r="B1" s="2" t="s">
        <v>45</v>
      </c>
      <c r="C1" s="2" t="s">
        <v>46</v>
      </c>
      <c r="D1" s="2" t="s">
        <v>3</v>
      </c>
      <c r="E1" s="2" t="s">
        <v>1</v>
      </c>
      <c r="F1" s="2" t="s">
        <v>2</v>
      </c>
      <c r="G1" s="2" t="s">
        <v>48</v>
      </c>
      <c r="H1" s="2" t="s">
        <v>49</v>
      </c>
      <c r="I1" s="2" t="s">
        <v>150</v>
      </c>
      <c r="J1" s="2" t="s">
        <v>50</v>
      </c>
      <c r="K1" s="2" t="s">
        <v>51</v>
      </c>
      <c r="L1" s="2" t="s">
        <v>150</v>
      </c>
      <c r="M1" s="2" t="s">
        <v>52</v>
      </c>
      <c r="N1" s="2" t="s">
        <v>53</v>
      </c>
      <c r="O1" s="2" t="s">
        <v>150</v>
      </c>
      <c r="P1" s="2" t="s">
        <v>54</v>
      </c>
      <c r="Q1" s="2" t="s">
        <v>55</v>
      </c>
      <c r="R1" s="2" t="s">
        <v>150</v>
      </c>
      <c r="S1" s="2" t="s">
        <v>56</v>
      </c>
      <c r="T1" s="2" t="s">
        <v>57</v>
      </c>
      <c r="U1" s="2" t="s">
        <v>150</v>
      </c>
      <c r="V1" s="2" t="s">
        <v>118</v>
      </c>
      <c r="W1" s="2" t="s">
        <v>119</v>
      </c>
      <c r="X1" s="2" t="s">
        <v>150</v>
      </c>
      <c r="Y1" s="2" t="s">
        <v>120</v>
      </c>
      <c r="Z1" s="2" t="s">
        <v>121</v>
      </c>
      <c r="AA1" s="2" t="s">
        <v>150</v>
      </c>
      <c r="AB1" s="2" t="s">
        <v>122</v>
      </c>
      <c r="AC1" s="2" t="s">
        <v>123</v>
      </c>
      <c r="AD1" s="2" t="s">
        <v>150</v>
      </c>
      <c r="AE1" s="2" t="s">
        <v>124</v>
      </c>
      <c r="AF1" s="2" t="s">
        <v>125</v>
      </c>
      <c r="AG1" s="2" t="s">
        <v>150</v>
      </c>
      <c r="AH1" s="2" t="s">
        <v>137</v>
      </c>
      <c r="AI1" s="2" t="s">
        <v>138</v>
      </c>
      <c r="AJ1" s="2" t="s">
        <v>150</v>
      </c>
      <c r="AK1" s="2" t="s">
        <v>247</v>
      </c>
      <c r="AL1" s="2" t="s">
        <v>248</v>
      </c>
      <c r="AM1" s="2" t="s">
        <v>150</v>
      </c>
      <c r="AN1" s="2" t="s">
        <v>249</v>
      </c>
      <c r="AO1" s="2" t="s">
        <v>250</v>
      </c>
      <c r="AP1" s="2" t="s">
        <v>150</v>
      </c>
      <c r="AQ1" s="2" t="s">
        <v>251</v>
      </c>
      <c r="AR1" s="2" t="s">
        <v>252</v>
      </c>
      <c r="AS1" s="2" t="s">
        <v>150</v>
      </c>
      <c r="AT1" s="2" t="s">
        <v>253</v>
      </c>
      <c r="AU1" s="2" t="s">
        <v>254</v>
      </c>
      <c r="AV1" s="2" t="s">
        <v>150</v>
      </c>
      <c r="AW1" s="2" t="s">
        <v>255</v>
      </c>
      <c r="AX1" s="2" t="s">
        <v>256</v>
      </c>
      <c r="AY1" s="2" t="s">
        <v>150</v>
      </c>
      <c r="AZ1" s="2" t="s">
        <v>865</v>
      </c>
      <c r="BA1" s="2" t="s">
        <v>49</v>
      </c>
      <c r="BB1" s="2" t="s">
        <v>150</v>
      </c>
      <c r="BC1" s="2" t="s">
        <v>866</v>
      </c>
      <c r="BD1" s="2" t="s">
        <v>51</v>
      </c>
      <c r="BE1" s="2" t="s">
        <v>150</v>
      </c>
      <c r="BF1" s="2" t="s">
        <v>867</v>
      </c>
      <c r="BG1" s="2" t="s">
        <v>53</v>
      </c>
      <c r="BH1" s="2" t="s">
        <v>150</v>
      </c>
      <c r="BI1" s="2" t="s">
        <v>868</v>
      </c>
      <c r="BJ1" s="2" t="s">
        <v>55</v>
      </c>
      <c r="BK1" s="2" t="s">
        <v>150</v>
      </c>
      <c r="BL1" s="2" t="s">
        <v>869</v>
      </c>
      <c r="BM1" s="2" t="s">
        <v>57</v>
      </c>
      <c r="BN1" s="2" t="s">
        <v>150</v>
      </c>
      <c r="BO1" s="2" t="s">
        <v>870</v>
      </c>
      <c r="BP1" s="2" t="s">
        <v>119</v>
      </c>
      <c r="BQ1" s="2" t="s">
        <v>150</v>
      </c>
      <c r="BR1" s="2" t="s">
        <v>871</v>
      </c>
      <c r="BS1" s="2" t="s">
        <v>121</v>
      </c>
      <c r="BT1" s="2" t="s">
        <v>150</v>
      </c>
      <c r="BU1" s="2" t="s">
        <v>872</v>
      </c>
      <c r="BV1" s="2" t="s">
        <v>123</v>
      </c>
      <c r="BW1" s="2" t="s">
        <v>150</v>
      </c>
      <c r="BX1" s="2" t="s">
        <v>873</v>
      </c>
      <c r="BY1" s="2" t="s">
        <v>125</v>
      </c>
      <c r="BZ1" s="2" t="s">
        <v>150</v>
      </c>
      <c r="CA1" s="2" t="s">
        <v>874</v>
      </c>
      <c r="CB1" s="2" t="s">
        <v>138</v>
      </c>
      <c r="CC1" s="2" t="s">
        <v>875</v>
      </c>
      <c r="CD1" s="2" t="s">
        <v>876</v>
      </c>
      <c r="CE1" s="2" t="s">
        <v>248</v>
      </c>
      <c r="CF1" s="2" t="s">
        <v>877</v>
      </c>
      <c r="CG1" s="2" t="s">
        <v>58</v>
      </c>
      <c r="CH1" s="2" t="s">
        <v>11</v>
      </c>
      <c r="CI1" s="2" t="s">
        <v>146</v>
      </c>
      <c r="CJ1" s="2" t="s">
        <v>287</v>
      </c>
      <c r="CK1" s="29"/>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row>
    <row r="2" spans="1:225" s="20" customFormat="1" ht="60" customHeight="1" x14ac:dyDescent="0.25">
      <c r="A2" s="12" t="s">
        <v>902</v>
      </c>
      <c r="B2" s="1" t="s">
        <v>47</v>
      </c>
      <c r="C2" s="1">
        <v>91342750378</v>
      </c>
      <c r="D2" s="12" t="s">
        <v>31</v>
      </c>
      <c r="E2" s="1" t="s">
        <v>245</v>
      </c>
      <c r="F2" s="1" t="s">
        <v>8</v>
      </c>
      <c r="G2" s="11" t="s">
        <v>228</v>
      </c>
      <c r="H2" s="11" t="s">
        <v>622</v>
      </c>
      <c r="I2" s="5"/>
      <c r="J2" s="11" t="s">
        <v>229</v>
      </c>
      <c r="K2" s="11" t="s">
        <v>230</v>
      </c>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11" t="s">
        <v>229</v>
      </c>
      <c r="CE2" s="11" t="s">
        <v>230</v>
      </c>
      <c r="CF2" s="12"/>
      <c r="CG2" s="63">
        <v>898</v>
      </c>
      <c r="CH2" s="47">
        <v>44927</v>
      </c>
      <c r="CI2" s="47">
        <v>45291</v>
      </c>
      <c r="CJ2" s="65">
        <v>0</v>
      </c>
      <c r="CK2" s="31"/>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row>
    <row r="3" spans="1:225" s="20" customFormat="1" ht="60" customHeight="1" x14ac:dyDescent="0.25">
      <c r="A3" s="12" t="s">
        <v>901</v>
      </c>
      <c r="B3" s="1" t="s">
        <v>47</v>
      </c>
      <c r="C3" s="1">
        <v>91342750378</v>
      </c>
      <c r="D3" s="12" t="s">
        <v>31</v>
      </c>
      <c r="E3" s="1" t="s">
        <v>245</v>
      </c>
      <c r="F3" s="1" t="s">
        <v>8</v>
      </c>
      <c r="G3" s="11" t="s">
        <v>228</v>
      </c>
      <c r="H3" s="11" t="s">
        <v>622</v>
      </c>
      <c r="I3" s="5"/>
      <c r="J3" s="11" t="s">
        <v>229</v>
      </c>
      <c r="K3" s="11" t="s">
        <v>230</v>
      </c>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11" t="s">
        <v>229</v>
      </c>
      <c r="CE3" s="11" t="s">
        <v>230</v>
      </c>
      <c r="CF3" s="12"/>
      <c r="CG3" s="63">
        <v>910</v>
      </c>
      <c r="CH3" s="47">
        <v>44927</v>
      </c>
      <c r="CI3" s="47">
        <v>45291</v>
      </c>
      <c r="CJ3" s="65">
        <v>0</v>
      </c>
      <c r="CK3" s="31"/>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row>
    <row r="4" spans="1:225" s="20" customFormat="1" ht="60" customHeight="1" x14ac:dyDescent="0.25">
      <c r="A4" s="12" t="s">
        <v>900</v>
      </c>
      <c r="B4" s="1" t="s">
        <v>47</v>
      </c>
      <c r="C4" s="12" t="s">
        <v>900</v>
      </c>
      <c r="D4" s="12" t="s">
        <v>31</v>
      </c>
      <c r="E4" s="1" t="s">
        <v>245</v>
      </c>
      <c r="F4" s="1" t="s">
        <v>8</v>
      </c>
      <c r="G4" s="11" t="s">
        <v>228</v>
      </c>
      <c r="H4" s="11" t="s">
        <v>622</v>
      </c>
      <c r="I4" s="5"/>
      <c r="J4" s="11" t="s">
        <v>229</v>
      </c>
      <c r="K4" s="11" t="s">
        <v>230</v>
      </c>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11" t="s">
        <v>229</v>
      </c>
      <c r="CE4" s="11" t="s">
        <v>230</v>
      </c>
      <c r="CF4" s="12"/>
      <c r="CG4" s="63">
        <v>1117</v>
      </c>
      <c r="CH4" s="47">
        <v>44927</v>
      </c>
      <c r="CI4" s="47">
        <v>45291</v>
      </c>
      <c r="CJ4" s="65">
        <v>0</v>
      </c>
      <c r="CK4" s="31"/>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row>
    <row r="5" spans="1:225" s="20" customFormat="1" ht="60" customHeight="1" x14ac:dyDescent="0.25">
      <c r="A5" s="12" t="s">
        <v>899</v>
      </c>
      <c r="B5" s="1" t="s">
        <v>47</v>
      </c>
      <c r="C5" s="1">
        <v>91342750378</v>
      </c>
      <c r="D5" s="12" t="s">
        <v>31</v>
      </c>
      <c r="E5" s="1" t="s">
        <v>245</v>
      </c>
      <c r="F5" s="1" t="s">
        <v>8</v>
      </c>
      <c r="G5" s="11" t="s">
        <v>228</v>
      </c>
      <c r="H5" s="11" t="s">
        <v>622</v>
      </c>
      <c r="I5" s="4"/>
      <c r="J5" s="11" t="s">
        <v>229</v>
      </c>
      <c r="K5" s="11" t="s">
        <v>230</v>
      </c>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11" t="s">
        <v>229</v>
      </c>
      <c r="CE5" s="11" t="s">
        <v>230</v>
      </c>
      <c r="CF5" s="12"/>
      <c r="CG5" s="63">
        <v>1279</v>
      </c>
      <c r="CH5" s="47">
        <v>44927</v>
      </c>
      <c r="CI5" s="47">
        <v>45291</v>
      </c>
      <c r="CJ5" s="65">
        <v>0</v>
      </c>
      <c r="CK5" s="31"/>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row>
    <row r="6" spans="1:225" s="20" customFormat="1" ht="60" customHeight="1" x14ac:dyDescent="0.25">
      <c r="A6" s="12" t="s">
        <v>895</v>
      </c>
      <c r="B6" s="1" t="s">
        <v>47</v>
      </c>
      <c r="C6" s="1">
        <v>91342750378</v>
      </c>
      <c r="D6" s="12" t="s">
        <v>31</v>
      </c>
      <c r="E6" s="12" t="s">
        <v>896</v>
      </c>
      <c r="F6" s="1" t="s">
        <v>7</v>
      </c>
      <c r="G6" s="11" t="s">
        <v>897</v>
      </c>
      <c r="H6" s="11" t="s">
        <v>898</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12" t="s">
        <v>897</v>
      </c>
      <c r="CE6" s="11" t="s">
        <v>898</v>
      </c>
      <c r="CF6" s="12"/>
      <c r="CG6" s="63">
        <v>44551.76</v>
      </c>
      <c r="CH6" s="47">
        <v>44927</v>
      </c>
      <c r="CI6" s="47">
        <v>46752</v>
      </c>
      <c r="CJ6" s="65">
        <v>0</v>
      </c>
      <c r="CK6" s="33"/>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row>
    <row r="7" spans="1:225" s="20" customFormat="1" ht="60" customHeight="1" x14ac:dyDescent="0.25">
      <c r="A7" s="12" t="s">
        <v>893</v>
      </c>
      <c r="B7" s="1" t="s">
        <v>47</v>
      </c>
      <c r="C7" s="1">
        <v>91342750378</v>
      </c>
      <c r="D7" s="12" t="s">
        <v>31</v>
      </c>
      <c r="E7" s="12" t="s">
        <v>894</v>
      </c>
      <c r="F7" s="1" t="s">
        <v>7</v>
      </c>
      <c r="G7" s="11" t="s">
        <v>567</v>
      </c>
      <c r="H7" s="11" t="s">
        <v>527</v>
      </c>
      <c r="I7" s="11" t="s">
        <v>487</v>
      </c>
      <c r="J7" s="11" t="s">
        <v>528</v>
      </c>
      <c r="K7" s="11" t="s">
        <v>346</v>
      </c>
      <c r="L7" s="11" t="s">
        <v>488</v>
      </c>
      <c r="M7" s="5"/>
      <c r="N7" s="11"/>
      <c r="O7" s="5"/>
      <c r="P7" s="5"/>
      <c r="Q7" s="11"/>
      <c r="R7" s="5"/>
      <c r="S7" s="5"/>
      <c r="T7" s="11"/>
      <c r="U7" s="5"/>
      <c r="V7" s="5"/>
      <c r="W7" s="11"/>
      <c r="X7" s="5"/>
      <c r="Y7" s="5"/>
      <c r="Z7" s="11"/>
      <c r="AA7" s="5"/>
      <c r="AB7" s="5"/>
      <c r="AC7" s="11"/>
      <c r="AD7" s="5"/>
      <c r="AE7" s="5"/>
      <c r="AF7" s="11"/>
      <c r="AG7" s="5"/>
      <c r="AH7" s="5"/>
      <c r="AI7" s="11"/>
      <c r="AJ7" s="5"/>
      <c r="AK7" s="5"/>
      <c r="AL7" s="11"/>
      <c r="AM7" s="5"/>
      <c r="AN7" s="5"/>
      <c r="AO7" s="11"/>
      <c r="AP7" s="5"/>
      <c r="AQ7" s="5"/>
      <c r="AR7" s="11"/>
      <c r="AS7" s="5"/>
      <c r="AT7" s="5"/>
      <c r="AU7" s="11"/>
      <c r="AV7" s="5"/>
      <c r="AW7" s="5"/>
      <c r="AX7" s="11"/>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11" t="s">
        <v>567</v>
      </c>
      <c r="CB7" s="11" t="s">
        <v>527</v>
      </c>
      <c r="CC7" s="11" t="s">
        <v>487</v>
      </c>
      <c r="CD7" s="11" t="s">
        <v>528</v>
      </c>
      <c r="CE7" s="11" t="s">
        <v>346</v>
      </c>
      <c r="CF7" s="11" t="s">
        <v>488</v>
      </c>
      <c r="CG7" s="63">
        <v>13037.59</v>
      </c>
      <c r="CH7" s="47">
        <v>44621</v>
      </c>
      <c r="CI7" s="47">
        <v>45716</v>
      </c>
      <c r="CJ7" s="65">
        <v>0</v>
      </c>
      <c r="CK7" s="31"/>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row>
    <row r="8" spans="1:225" s="20" customFormat="1" ht="60" customHeight="1" x14ac:dyDescent="0.25">
      <c r="A8" s="12" t="s">
        <v>887</v>
      </c>
      <c r="B8" s="1" t="s">
        <v>47</v>
      </c>
      <c r="C8" s="1">
        <v>91342750378</v>
      </c>
      <c r="D8" s="12" t="s">
        <v>484</v>
      </c>
      <c r="E8" s="12" t="s">
        <v>888</v>
      </c>
      <c r="F8" s="12" t="s">
        <v>14</v>
      </c>
      <c r="G8" s="1" t="s">
        <v>889</v>
      </c>
      <c r="H8" s="11" t="s">
        <v>892</v>
      </c>
      <c r="I8" s="1"/>
      <c r="J8" s="1" t="s">
        <v>890</v>
      </c>
      <c r="K8" s="11" t="s">
        <v>891</v>
      </c>
      <c r="L8" s="5"/>
      <c r="M8" s="5"/>
      <c r="N8" s="11"/>
      <c r="O8" s="5"/>
      <c r="P8" s="5"/>
      <c r="Q8" s="11"/>
      <c r="R8" s="5"/>
      <c r="S8" s="5"/>
      <c r="T8" s="11"/>
      <c r="U8" s="5"/>
      <c r="V8" s="5"/>
      <c r="W8" s="11"/>
      <c r="X8" s="5"/>
      <c r="Y8" s="5"/>
      <c r="Z8" s="11"/>
      <c r="AA8" s="5"/>
      <c r="AB8" s="5"/>
      <c r="AC8" s="11"/>
      <c r="AD8" s="5"/>
      <c r="AE8" s="5"/>
      <c r="AF8" s="11"/>
      <c r="AG8" s="5"/>
      <c r="AH8" s="5"/>
      <c r="AI8" s="11"/>
      <c r="AJ8" s="5"/>
      <c r="AK8" s="5"/>
      <c r="AL8" s="11"/>
      <c r="AM8" s="5"/>
      <c r="AN8" s="5"/>
      <c r="AO8" s="11"/>
      <c r="AP8" s="5"/>
      <c r="AQ8" s="5"/>
      <c r="AR8" s="11"/>
      <c r="AS8" s="5"/>
      <c r="AT8" s="5"/>
      <c r="AU8" s="11"/>
      <c r="AV8" s="5"/>
      <c r="AW8" s="5"/>
      <c r="AX8" s="11"/>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1" t="s">
        <v>890</v>
      </c>
      <c r="CE8" s="11" t="s">
        <v>891</v>
      </c>
      <c r="CF8" s="12"/>
      <c r="CG8" s="63" t="s">
        <v>921</v>
      </c>
      <c r="CH8" s="47">
        <v>45292</v>
      </c>
      <c r="CI8" s="47">
        <v>51501</v>
      </c>
      <c r="CJ8" s="65">
        <v>0</v>
      </c>
      <c r="CK8" s="31"/>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row>
    <row r="9" spans="1:225" s="20" customFormat="1" ht="60" customHeight="1" x14ac:dyDescent="0.25">
      <c r="A9" s="12" t="s">
        <v>878</v>
      </c>
      <c r="B9" s="1" t="s">
        <v>47</v>
      </c>
      <c r="C9" s="1">
        <v>91342750378</v>
      </c>
      <c r="D9" s="12" t="s">
        <v>6</v>
      </c>
      <c r="E9" s="12" t="s">
        <v>879</v>
      </c>
      <c r="F9" s="1" t="s">
        <v>5</v>
      </c>
      <c r="G9" s="12" t="s">
        <v>880</v>
      </c>
      <c r="H9" s="11" t="s">
        <v>881</v>
      </c>
      <c r="I9" s="12" t="s">
        <v>487</v>
      </c>
      <c r="J9" s="1" t="s">
        <v>773</v>
      </c>
      <c r="K9" s="11" t="s">
        <v>640</v>
      </c>
      <c r="L9" s="1" t="s">
        <v>488</v>
      </c>
      <c r="M9" s="1" t="s">
        <v>882</v>
      </c>
      <c r="N9" s="11" t="s">
        <v>809</v>
      </c>
      <c r="O9" s="1" t="s">
        <v>488</v>
      </c>
      <c r="P9" s="1" t="s">
        <v>883</v>
      </c>
      <c r="Q9" s="3" t="s">
        <v>234</v>
      </c>
      <c r="R9" s="1" t="s">
        <v>488</v>
      </c>
      <c r="S9" s="1" t="s">
        <v>884</v>
      </c>
      <c r="T9" s="11" t="s">
        <v>235</v>
      </c>
      <c r="U9" s="1" t="s">
        <v>488</v>
      </c>
      <c r="V9" s="1" t="s">
        <v>885</v>
      </c>
      <c r="W9" s="11" t="s">
        <v>886</v>
      </c>
      <c r="X9" s="1" t="s">
        <v>488</v>
      </c>
      <c r="Y9" s="5"/>
      <c r="Z9" s="11"/>
      <c r="AA9" s="5"/>
      <c r="AB9" s="5"/>
      <c r="AC9" s="11"/>
      <c r="AD9" s="5"/>
      <c r="AE9" s="5"/>
      <c r="AF9" s="11"/>
      <c r="AG9" s="5"/>
      <c r="AH9" s="5"/>
      <c r="AI9" s="11"/>
      <c r="AJ9" s="5"/>
      <c r="AK9" s="5"/>
      <c r="AL9" s="11"/>
      <c r="AM9" s="5"/>
      <c r="AN9" s="5"/>
      <c r="AO9" s="11"/>
      <c r="AP9" s="5"/>
      <c r="AQ9" s="5"/>
      <c r="AR9" s="11"/>
      <c r="AS9" s="5"/>
      <c r="AT9" s="5"/>
      <c r="AU9" s="11"/>
      <c r="AV9" s="5"/>
      <c r="AW9" s="5"/>
      <c r="AX9" s="11"/>
      <c r="AY9" s="5"/>
      <c r="AZ9" s="5"/>
      <c r="BA9" s="5"/>
      <c r="BB9" s="5"/>
      <c r="BC9" s="5"/>
      <c r="BD9" s="5"/>
      <c r="BE9" s="5"/>
      <c r="BF9" s="5"/>
      <c r="BG9" s="5"/>
      <c r="BH9" s="5"/>
      <c r="BI9" s="5"/>
      <c r="BJ9" s="5"/>
      <c r="BK9" s="5"/>
      <c r="BL9" s="5"/>
      <c r="BM9" s="5"/>
      <c r="BN9" s="5"/>
      <c r="BO9" s="12" t="s">
        <v>880</v>
      </c>
      <c r="BP9" s="11" t="s">
        <v>881</v>
      </c>
      <c r="BQ9" s="12" t="s">
        <v>487</v>
      </c>
      <c r="BR9" s="1" t="s">
        <v>773</v>
      </c>
      <c r="BS9" s="11" t="s">
        <v>640</v>
      </c>
      <c r="BT9" s="1" t="s">
        <v>488</v>
      </c>
      <c r="BU9" s="1" t="s">
        <v>882</v>
      </c>
      <c r="BV9" s="11" t="s">
        <v>809</v>
      </c>
      <c r="BW9" s="1" t="s">
        <v>488</v>
      </c>
      <c r="BX9" s="1" t="s">
        <v>883</v>
      </c>
      <c r="BY9" s="3" t="s">
        <v>234</v>
      </c>
      <c r="BZ9" s="1" t="s">
        <v>488</v>
      </c>
      <c r="CA9" s="1" t="s">
        <v>884</v>
      </c>
      <c r="CB9" s="11" t="s">
        <v>235</v>
      </c>
      <c r="CC9" s="1" t="s">
        <v>488</v>
      </c>
      <c r="CD9" s="1" t="s">
        <v>885</v>
      </c>
      <c r="CE9" s="11" t="s">
        <v>886</v>
      </c>
      <c r="CF9" s="1" t="s">
        <v>488</v>
      </c>
      <c r="CG9" s="63">
        <v>72335</v>
      </c>
      <c r="CH9" s="47">
        <v>44927</v>
      </c>
      <c r="CI9" s="47">
        <v>46022</v>
      </c>
      <c r="CJ9" s="65">
        <v>0</v>
      </c>
      <c r="CK9" s="33"/>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row>
    <row r="10" spans="1:225" s="20" customFormat="1" ht="60" customHeight="1" x14ac:dyDescent="0.25">
      <c r="A10" s="12" t="s">
        <v>845</v>
      </c>
      <c r="B10" s="1" t="s">
        <v>47</v>
      </c>
      <c r="C10" s="1">
        <v>91342750378</v>
      </c>
      <c r="D10" s="12" t="s">
        <v>31</v>
      </c>
      <c r="E10" s="12" t="s">
        <v>846</v>
      </c>
      <c r="F10" s="1" t="s">
        <v>7</v>
      </c>
      <c r="G10" s="1" t="s">
        <v>112</v>
      </c>
      <c r="H10" s="11" t="s">
        <v>201</v>
      </c>
      <c r="I10" s="1"/>
      <c r="J10" s="1"/>
      <c r="K10" s="11"/>
      <c r="L10" s="5"/>
      <c r="M10" s="5"/>
      <c r="N10" s="11"/>
      <c r="O10" s="5"/>
      <c r="P10" s="5"/>
      <c r="Q10" s="11"/>
      <c r="R10" s="5"/>
      <c r="S10" s="5"/>
      <c r="T10" s="11"/>
      <c r="U10" s="5"/>
      <c r="V10" s="5"/>
      <c r="W10" s="11"/>
      <c r="X10" s="5"/>
      <c r="Y10" s="5"/>
      <c r="Z10" s="11"/>
      <c r="AA10" s="5"/>
      <c r="AB10" s="5"/>
      <c r="AC10" s="11"/>
      <c r="AD10" s="5"/>
      <c r="AE10" s="5"/>
      <c r="AF10" s="11"/>
      <c r="AG10" s="5"/>
      <c r="AH10" s="5"/>
      <c r="AI10" s="11"/>
      <c r="AJ10" s="5"/>
      <c r="AK10" s="5"/>
      <c r="AL10" s="11"/>
      <c r="AM10" s="5"/>
      <c r="AN10" s="5"/>
      <c r="AO10" s="11"/>
      <c r="AP10" s="5"/>
      <c r="AQ10" s="5"/>
      <c r="AR10" s="11"/>
      <c r="AS10" s="5"/>
      <c r="AT10" s="5"/>
      <c r="AU10" s="11"/>
      <c r="AV10" s="5"/>
      <c r="AW10" s="5"/>
      <c r="AX10" s="11"/>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1" t="s">
        <v>112</v>
      </c>
      <c r="CE10" s="11" t="s">
        <v>201</v>
      </c>
      <c r="CF10" s="5"/>
      <c r="CG10" s="63">
        <v>18286</v>
      </c>
      <c r="CH10" s="47">
        <v>44917</v>
      </c>
      <c r="CI10" s="47">
        <v>44917</v>
      </c>
      <c r="CJ10" s="65">
        <v>0</v>
      </c>
      <c r="CK10" s="31"/>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row>
    <row r="11" spans="1:225" s="20" customFormat="1" ht="60" customHeight="1" x14ac:dyDescent="0.25">
      <c r="A11" s="12" t="s">
        <v>860</v>
      </c>
      <c r="B11" s="1" t="s">
        <v>47</v>
      </c>
      <c r="C11" s="1">
        <v>91342750378</v>
      </c>
      <c r="D11" s="12" t="s">
        <v>293</v>
      </c>
      <c r="E11" s="12" t="s">
        <v>861</v>
      </c>
      <c r="F11" s="1" t="s">
        <v>7</v>
      </c>
      <c r="G11" s="1" t="s">
        <v>552</v>
      </c>
      <c r="H11" s="11" t="s">
        <v>553</v>
      </c>
      <c r="I11" s="1" t="s">
        <v>487</v>
      </c>
      <c r="J11" s="1" t="s">
        <v>862</v>
      </c>
      <c r="K11" s="11" t="s">
        <v>863</v>
      </c>
      <c r="L11" s="1" t="s">
        <v>488</v>
      </c>
      <c r="M11" s="1" t="s">
        <v>820</v>
      </c>
      <c r="N11" s="11" t="s">
        <v>566</v>
      </c>
      <c r="O11" s="1" t="s">
        <v>488</v>
      </c>
      <c r="P11" s="1" t="s">
        <v>910</v>
      </c>
      <c r="Q11" s="11" t="s">
        <v>864</v>
      </c>
      <c r="R11" s="1" t="s">
        <v>488</v>
      </c>
      <c r="S11" s="5"/>
      <c r="T11" s="11"/>
      <c r="U11" s="5"/>
      <c r="V11" s="5"/>
      <c r="W11" s="11"/>
      <c r="X11" s="5"/>
      <c r="Y11" s="5"/>
      <c r="Z11" s="11"/>
      <c r="AA11" s="5"/>
      <c r="AB11" s="5"/>
      <c r="AC11" s="11"/>
      <c r="AD11" s="5"/>
      <c r="AE11" s="5"/>
      <c r="AF11" s="11"/>
      <c r="AG11" s="5"/>
      <c r="AH11" s="5"/>
      <c r="AI11" s="11"/>
      <c r="AJ11" s="5"/>
      <c r="AK11" s="5"/>
      <c r="AL11" s="11"/>
      <c r="AM11" s="5"/>
      <c r="AN11" s="5"/>
      <c r="AO11" s="11"/>
      <c r="AP11" s="5"/>
      <c r="AQ11" s="5"/>
      <c r="AR11" s="11"/>
      <c r="AS11" s="5"/>
      <c r="AT11" s="5"/>
      <c r="AU11" s="11"/>
      <c r="AV11" s="5"/>
      <c r="AW11" s="5"/>
      <c r="AX11" s="11"/>
      <c r="AY11" s="5"/>
      <c r="AZ11" s="5"/>
      <c r="BA11" s="5"/>
      <c r="BB11" s="5"/>
      <c r="BC11" s="5"/>
      <c r="BD11" s="5"/>
      <c r="BE11" s="5"/>
      <c r="BF11" s="5"/>
      <c r="BG11" s="5"/>
      <c r="BH11" s="5"/>
      <c r="BI11" s="5"/>
      <c r="BJ11" s="5"/>
      <c r="BK11" s="5"/>
      <c r="BL11" s="5"/>
      <c r="BM11" s="5"/>
      <c r="BN11" s="5"/>
      <c r="BO11" s="5"/>
      <c r="BP11" s="5"/>
      <c r="BQ11" s="5"/>
      <c r="BR11" s="5"/>
      <c r="BS11" s="5"/>
      <c r="BT11" s="5"/>
      <c r="BU11" s="1" t="s">
        <v>552</v>
      </c>
      <c r="BV11" s="11" t="s">
        <v>553</v>
      </c>
      <c r="BW11" s="1" t="s">
        <v>487</v>
      </c>
      <c r="BX11" s="1" t="s">
        <v>862</v>
      </c>
      <c r="BY11" s="11" t="s">
        <v>863</v>
      </c>
      <c r="BZ11" s="1" t="s">
        <v>488</v>
      </c>
      <c r="CA11" s="1" t="s">
        <v>820</v>
      </c>
      <c r="CB11" s="11" t="s">
        <v>566</v>
      </c>
      <c r="CC11" s="1" t="s">
        <v>488</v>
      </c>
      <c r="CD11" s="1" t="s">
        <v>910</v>
      </c>
      <c r="CE11" s="11" t="s">
        <v>864</v>
      </c>
      <c r="CF11" s="1" t="s">
        <v>488</v>
      </c>
      <c r="CG11" s="63">
        <v>84694.89</v>
      </c>
      <c r="CH11" s="47">
        <v>44917</v>
      </c>
      <c r="CI11" s="47">
        <v>44917</v>
      </c>
      <c r="CJ11" s="65">
        <v>0</v>
      </c>
      <c r="CK11" s="31"/>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row>
    <row r="12" spans="1:225" s="20" customFormat="1" ht="60" customHeight="1" x14ac:dyDescent="0.25">
      <c r="A12" s="12">
        <v>8882270913</v>
      </c>
      <c r="B12" s="1" t="s">
        <v>47</v>
      </c>
      <c r="C12" s="1">
        <v>91342750378</v>
      </c>
      <c r="D12" s="12" t="s">
        <v>31</v>
      </c>
      <c r="E12" s="12" t="s">
        <v>853</v>
      </c>
      <c r="F12" s="12" t="s">
        <v>14</v>
      </c>
      <c r="G12" s="1" t="s">
        <v>855</v>
      </c>
      <c r="H12" s="11" t="s">
        <v>903</v>
      </c>
      <c r="I12" s="1"/>
      <c r="J12" s="1" t="s">
        <v>911</v>
      </c>
      <c r="K12" s="11" t="s">
        <v>904</v>
      </c>
      <c r="L12" s="5"/>
      <c r="M12" s="1" t="s">
        <v>854</v>
      </c>
      <c r="N12" s="11" t="s">
        <v>905</v>
      </c>
      <c r="O12" s="5"/>
      <c r="P12" s="1" t="s">
        <v>311</v>
      </c>
      <c r="Q12" s="1" t="s">
        <v>153</v>
      </c>
      <c r="R12" s="5"/>
      <c r="S12" s="1" t="s">
        <v>856</v>
      </c>
      <c r="T12" s="11" t="s">
        <v>906</v>
      </c>
      <c r="U12" s="5"/>
      <c r="V12" s="1" t="s">
        <v>857</v>
      </c>
      <c r="W12" s="11" t="s">
        <v>907</v>
      </c>
      <c r="X12" s="5"/>
      <c r="Y12" s="1" t="s">
        <v>557</v>
      </c>
      <c r="Z12" s="11" t="s">
        <v>558</v>
      </c>
      <c r="AA12" s="5"/>
      <c r="AB12" s="1" t="s">
        <v>858</v>
      </c>
      <c r="AC12" s="11" t="s">
        <v>908</v>
      </c>
      <c r="AD12" s="5"/>
      <c r="AE12" s="1" t="s">
        <v>859</v>
      </c>
      <c r="AF12" s="11" t="s">
        <v>909</v>
      </c>
      <c r="AG12" s="5"/>
      <c r="AH12" s="1" t="s">
        <v>66</v>
      </c>
      <c r="AI12" s="11" t="s">
        <v>67</v>
      </c>
      <c r="AJ12" s="5"/>
      <c r="AK12" s="5"/>
      <c r="AL12" s="11"/>
      <c r="AM12" s="5"/>
      <c r="AN12" s="5"/>
      <c r="AO12" s="11"/>
      <c r="AP12" s="5"/>
      <c r="AQ12" s="5"/>
      <c r="AR12" s="11"/>
      <c r="AS12" s="5"/>
      <c r="AT12" s="5"/>
      <c r="AU12" s="11"/>
      <c r="AV12" s="5"/>
      <c r="AW12" s="5"/>
      <c r="AX12" s="11"/>
      <c r="AY12" s="5"/>
      <c r="AZ12" s="11"/>
      <c r="BA12" s="5"/>
      <c r="BB12" s="1"/>
      <c r="BC12" s="1" t="s">
        <v>855</v>
      </c>
      <c r="BD12" s="11" t="s">
        <v>903</v>
      </c>
      <c r="BE12" s="5"/>
      <c r="BF12" s="1" t="s">
        <v>911</v>
      </c>
      <c r="BG12" s="11" t="s">
        <v>904</v>
      </c>
      <c r="BH12" s="5"/>
      <c r="BI12" s="1" t="s">
        <v>854</v>
      </c>
      <c r="BJ12" s="11" t="s">
        <v>905</v>
      </c>
      <c r="BK12" s="5"/>
      <c r="BL12" s="1" t="s">
        <v>311</v>
      </c>
      <c r="BM12" s="1" t="s">
        <v>153</v>
      </c>
      <c r="BN12" s="5"/>
      <c r="BO12" s="1" t="s">
        <v>856</v>
      </c>
      <c r="BP12" s="11" t="s">
        <v>906</v>
      </c>
      <c r="BQ12" s="5"/>
      <c r="BR12" s="1" t="s">
        <v>857</v>
      </c>
      <c r="BS12" s="11" t="s">
        <v>907</v>
      </c>
      <c r="BT12" s="5"/>
      <c r="BU12" s="1" t="s">
        <v>557</v>
      </c>
      <c r="BV12" s="11" t="s">
        <v>558</v>
      </c>
      <c r="BW12" s="5"/>
      <c r="BX12" s="1" t="s">
        <v>858</v>
      </c>
      <c r="BY12" s="11" t="s">
        <v>908</v>
      </c>
      <c r="BZ12" s="5"/>
      <c r="CA12" s="1" t="s">
        <v>859</v>
      </c>
      <c r="CB12" s="11" t="s">
        <v>909</v>
      </c>
      <c r="CC12" s="5"/>
      <c r="CD12" s="1" t="s">
        <v>66</v>
      </c>
      <c r="CE12" s="11" t="s">
        <v>67</v>
      </c>
      <c r="CF12" s="5"/>
      <c r="CG12" s="63">
        <v>240000</v>
      </c>
      <c r="CH12" s="47">
        <v>44916</v>
      </c>
      <c r="CI12" s="47">
        <v>44916</v>
      </c>
      <c r="CJ12" s="65">
        <v>0</v>
      </c>
      <c r="CK12" s="31"/>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row>
    <row r="13" spans="1:225" s="20" customFormat="1" ht="60" customHeight="1" x14ac:dyDescent="0.25">
      <c r="A13" s="12" t="s">
        <v>850</v>
      </c>
      <c r="B13" s="1" t="s">
        <v>47</v>
      </c>
      <c r="C13" s="1">
        <v>91342750378</v>
      </c>
      <c r="D13" s="12" t="s">
        <v>293</v>
      </c>
      <c r="E13" s="12" t="s">
        <v>851</v>
      </c>
      <c r="F13" s="1" t="s">
        <v>7</v>
      </c>
      <c r="G13" s="1" t="s">
        <v>852</v>
      </c>
      <c r="H13" s="11" t="s">
        <v>822</v>
      </c>
      <c r="I13" s="1"/>
      <c r="J13" s="1"/>
      <c r="K13" s="11"/>
      <c r="L13" s="5"/>
      <c r="M13" s="5"/>
      <c r="N13" s="11"/>
      <c r="O13" s="5"/>
      <c r="P13" s="5"/>
      <c r="Q13" s="11"/>
      <c r="R13" s="5"/>
      <c r="S13" s="5"/>
      <c r="T13" s="11"/>
      <c r="U13" s="5"/>
      <c r="V13" s="5"/>
      <c r="W13" s="11"/>
      <c r="X13" s="5"/>
      <c r="Y13" s="5"/>
      <c r="Z13" s="11"/>
      <c r="AA13" s="5"/>
      <c r="AB13" s="5"/>
      <c r="AC13" s="11"/>
      <c r="AD13" s="5"/>
      <c r="AE13" s="5"/>
      <c r="AF13" s="11"/>
      <c r="AG13" s="5"/>
      <c r="AH13" s="5"/>
      <c r="AI13" s="11"/>
      <c r="AJ13" s="5"/>
      <c r="AK13" s="5"/>
      <c r="AL13" s="11"/>
      <c r="AM13" s="5"/>
      <c r="AN13" s="5"/>
      <c r="AO13" s="11"/>
      <c r="AP13" s="5"/>
      <c r="AQ13" s="5"/>
      <c r="AR13" s="11"/>
      <c r="AS13" s="5"/>
      <c r="AT13" s="5"/>
      <c r="AU13" s="11"/>
      <c r="AV13" s="5"/>
      <c r="AW13" s="5"/>
      <c r="AX13" s="11"/>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1" t="s">
        <v>852</v>
      </c>
      <c r="CE13" s="11" t="s">
        <v>822</v>
      </c>
      <c r="CF13" s="5"/>
      <c r="CG13" s="63">
        <v>20000</v>
      </c>
      <c r="CH13" s="47">
        <v>44915</v>
      </c>
      <c r="CI13" s="47">
        <v>45138</v>
      </c>
      <c r="CJ13" s="65">
        <v>0</v>
      </c>
      <c r="CK13" s="31"/>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row>
    <row r="14" spans="1:225" s="20" customFormat="1" ht="60" customHeight="1" x14ac:dyDescent="0.25">
      <c r="A14" s="12" t="s">
        <v>845</v>
      </c>
      <c r="B14" s="1" t="s">
        <v>47</v>
      </c>
      <c r="C14" s="1">
        <v>91342750378</v>
      </c>
      <c r="D14" s="12" t="s">
        <v>31</v>
      </c>
      <c r="E14" s="12" t="s">
        <v>846</v>
      </c>
      <c r="F14" s="1" t="s">
        <v>7</v>
      </c>
      <c r="G14" s="1" t="s">
        <v>847</v>
      </c>
      <c r="H14" s="11" t="s">
        <v>848</v>
      </c>
      <c r="I14" s="1"/>
      <c r="J14" s="1"/>
      <c r="K14" s="11"/>
      <c r="L14" s="5"/>
      <c r="M14" s="5"/>
      <c r="N14" s="11"/>
      <c r="O14" s="5"/>
      <c r="P14" s="5"/>
      <c r="Q14" s="11"/>
      <c r="R14" s="5"/>
      <c r="S14" s="5"/>
      <c r="T14" s="11"/>
      <c r="U14" s="5"/>
      <c r="V14" s="5"/>
      <c r="W14" s="11"/>
      <c r="X14" s="5"/>
      <c r="Y14" s="5"/>
      <c r="Z14" s="11"/>
      <c r="AA14" s="5"/>
      <c r="AB14" s="5"/>
      <c r="AC14" s="11"/>
      <c r="AD14" s="5"/>
      <c r="AE14" s="5"/>
      <c r="AF14" s="11"/>
      <c r="AG14" s="5"/>
      <c r="AH14" s="5"/>
      <c r="AI14" s="11"/>
      <c r="AJ14" s="5"/>
      <c r="AK14" s="5"/>
      <c r="AL14" s="11"/>
      <c r="AM14" s="5"/>
      <c r="AN14" s="5"/>
      <c r="AO14" s="11"/>
      <c r="AP14" s="5"/>
      <c r="AQ14" s="5"/>
      <c r="AR14" s="11"/>
      <c r="AS14" s="5"/>
      <c r="AT14" s="5"/>
      <c r="AU14" s="11"/>
      <c r="AV14" s="5"/>
      <c r="AW14" s="5"/>
      <c r="AX14" s="11"/>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1" t="s">
        <v>847</v>
      </c>
      <c r="CE14" s="11" t="s">
        <v>848</v>
      </c>
      <c r="CF14" s="5"/>
      <c r="CG14" s="63">
        <v>0</v>
      </c>
      <c r="CH14" s="47">
        <v>44907</v>
      </c>
      <c r="CI14" s="47">
        <v>44907</v>
      </c>
      <c r="CJ14" s="65">
        <v>0</v>
      </c>
      <c r="CK14" s="31"/>
      <c r="CL14" s="31"/>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row>
    <row r="15" spans="1:225" s="20" customFormat="1" ht="60" customHeight="1" x14ac:dyDescent="0.25">
      <c r="A15" s="12" t="s">
        <v>843</v>
      </c>
      <c r="B15" s="1" t="s">
        <v>47</v>
      </c>
      <c r="C15" s="1">
        <v>91342750378</v>
      </c>
      <c r="D15" s="12" t="s">
        <v>293</v>
      </c>
      <c r="E15" s="12" t="s">
        <v>844</v>
      </c>
      <c r="F15" s="1" t="s">
        <v>7</v>
      </c>
      <c r="G15" s="1" t="s">
        <v>795</v>
      </c>
      <c r="H15" s="11" t="s">
        <v>796</v>
      </c>
      <c r="I15" s="1"/>
      <c r="J15" s="1"/>
      <c r="K15" s="11"/>
      <c r="L15" s="5"/>
      <c r="M15" s="5"/>
      <c r="N15" s="11"/>
      <c r="O15" s="5"/>
      <c r="P15" s="5"/>
      <c r="Q15" s="11"/>
      <c r="R15" s="5"/>
      <c r="S15" s="5"/>
      <c r="T15" s="11"/>
      <c r="U15" s="5"/>
      <c r="V15" s="5"/>
      <c r="W15" s="11"/>
      <c r="X15" s="5"/>
      <c r="Y15" s="5"/>
      <c r="Z15" s="11"/>
      <c r="AA15" s="5"/>
      <c r="AB15" s="5"/>
      <c r="AC15" s="11"/>
      <c r="AD15" s="5"/>
      <c r="AE15" s="5"/>
      <c r="AF15" s="11"/>
      <c r="AG15" s="5"/>
      <c r="AH15" s="5"/>
      <c r="AI15" s="11"/>
      <c r="AJ15" s="5"/>
      <c r="AK15" s="5"/>
      <c r="AL15" s="11"/>
      <c r="AM15" s="5"/>
      <c r="AN15" s="5"/>
      <c r="AO15" s="11"/>
      <c r="AP15" s="5"/>
      <c r="AQ15" s="5"/>
      <c r="AR15" s="11"/>
      <c r="AS15" s="5"/>
      <c r="AT15" s="5"/>
      <c r="AU15" s="11"/>
      <c r="AV15" s="5"/>
      <c r="AW15" s="5"/>
      <c r="AX15" s="11"/>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1" t="s">
        <v>795</v>
      </c>
      <c r="CE15" s="11" t="s">
        <v>796</v>
      </c>
      <c r="CF15" s="5"/>
      <c r="CG15" s="63">
        <v>7642.38</v>
      </c>
      <c r="CH15" s="47">
        <v>44902</v>
      </c>
      <c r="CI15" s="47">
        <v>44902</v>
      </c>
      <c r="CJ15" s="65">
        <v>0</v>
      </c>
      <c r="CK15" s="31"/>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row>
    <row r="16" spans="1:225" s="20" customFormat="1" ht="60" customHeight="1" x14ac:dyDescent="0.25">
      <c r="A16" s="12" t="s">
        <v>841</v>
      </c>
      <c r="B16" s="12" t="s">
        <v>47</v>
      </c>
      <c r="C16" s="12">
        <v>91342750378</v>
      </c>
      <c r="D16" s="12" t="s">
        <v>6</v>
      </c>
      <c r="E16" s="12" t="s">
        <v>842</v>
      </c>
      <c r="F16" s="12" t="s">
        <v>14</v>
      </c>
      <c r="G16" s="12"/>
      <c r="H16" s="11"/>
      <c r="I16" s="12"/>
      <c r="J16" s="12"/>
      <c r="K16" s="11"/>
      <c r="L16" s="5"/>
      <c r="M16" s="5"/>
      <c r="N16" s="11"/>
      <c r="O16" s="5"/>
      <c r="P16" s="5"/>
      <c r="Q16" s="11"/>
      <c r="R16" s="5"/>
      <c r="S16" s="5"/>
      <c r="T16" s="11"/>
      <c r="U16" s="5"/>
      <c r="V16" s="5"/>
      <c r="W16" s="11"/>
      <c r="X16" s="5"/>
      <c r="Y16" s="5"/>
      <c r="Z16" s="11"/>
      <c r="AA16" s="5"/>
      <c r="AB16" s="5"/>
      <c r="AC16" s="11"/>
      <c r="AD16" s="5"/>
      <c r="AE16" s="5"/>
      <c r="AF16" s="11"/>
      <c r="AG16" s="5"/>
      <c r="AH16" s="5"/>
      <c r="AI16" s="11"/>
      <c r="AJ16" s="5"/>
      <c r="AK16" s="5"/>
      <c r="AL16" s="11"/>
      <c r="AM16" s="5"/>
      <c r="AN16" s="5"/>
      <c r="AO16" s="11"/>
      <c r="AP16" s="5"/>
      <c r="AQ16" s="5"/>
      <c r="AR16" s="11"/>
      <c r="AS16" s="5"/>
      <c r="AT16" s="5"/>
      <c r="AU16" s="11"/>
      <c r="AV16" s="5"/>
      <c r="AW16" s="5"/>
      <c r="AX16" s="11"/>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12"/>
      <c r="CE16" s="11"/>
      <c r="CF16" s="5"/>
      <c r="CG16" s="63" t="s">
        <v>921</v>
      </c>
      <c r="CH16" s="47">
        <v>44896</v>
      </c>
      <c r="CI16" s="47">
        <v>49248</v>
      </c>
      <c r="CJ16" s="65">
        <v>0</v>
      </c>
      <c r="CK16" s="31"/>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row>
    <row r="17" spans="1:225" s="20" customFormat="1" ht="60" customHeight="1" x14ac:dyDescent="0.25">
      <c r="A17" s="12" t="s">
        <v>840</v>
      </c>
      <c r="B17" s="1" t="s">
        <v>47</v>
      </c>
      <c r="C17" s="1">
        <v>91342750378</v>
      </c>
      <c r="D17" s="12" t="s">
        <v>31</v>
      </c>
      <c r="E17" s="12" t="s">
        <v>912</v>
      </c>
      <c r="F17" s="1" t="s">
        <v>7</v>
      </c>
      <c r="G17" s="1" t="s">
        <v>501</v>
      </c>
      <c r="H17" s="11" t="s">
        <v>502</v>
      </c>
      <c r="I17" s="1"/>
      <c r="J17" s="1"/>
      <c r="K17" s="11"/>
      <c r="L17" s="5"/>
      <c r="M17" s="5"/>
      <c r="N17" s="11"/>
      <c r="O17" s="5"/>
      <c r="P17" s="5"/>
      <c r="Q17" s="11"/>
      <c r="R17" s="5"/>
      <c r="S17" s="5"/>
      <c r="T17" s="11"/>
      <c r="U17" s="5"/>
      <c r="V17" s="5"/>
      <c r="W17" s="11"/>
      <c r="X17" s="5"/>
      <c r="Y17" s="5"/>
      <c r="Z17" s="11"/>
      <c r="AA17" s="5"/>
      <c r="AB17" s="5"/>
      <c r="AC17" s="11"/>
      <c r="AD17" s="5"/>
      <c r="AE17" s="5"/>
      <c r="AF17" s="11"/>
      <c r="AG17" s="5"/>
      <c r="AH17" s="5"/>
      <c r="AI17" s="11"/>
      <c r="AJ17" s="5"/>
      <c r="AK17" s="5"/>
      <c r="AL17" s="11"/>
      <c r="AM17" s="5"/>
      <c r="AN17" s="5"/>
      <c r="AO17" s="11"/>
      <c r="AP17" s="5"/>
      <c r="AQ17" s="5"/>
      <c r="AR17" s="11"/>
      <c r="AS17" s="5"/>
      <c r="AT17" s="5"/>
      <c r="AU17" s="11"/>
      <c r="AV17" s="5"/>
      <c r="AW17" s="5"/>
      <c r="AX17" s="11"/>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1" t="s">
        <v>501</v>
      </c>
      <c r="CE17" s="11" t="s">
        <v>502</v>
      </c>
      <c r="CF17" s="5"/>
      <c r="CG17" s="63">
        <v>1892.46</v>
      </c>
      <c r="CH17" s="47">
        <v>44896</v>
      </c>
      <c r="CI17" s="47">
        <v>45992</v>
      </c>
      <c r="CJ17" s="65">
        <v>740</v>
      </c>
      <c r="CK17" s="31"/>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row>
    <row r="18" spans="1:225" s="20" customFormat="1" ht="60" customHeight="1" x14ac:dyDescent="0.25">
      <c r="A18" s="12">
        <v>9142713571</v>
      </c>
      <c r="B18" s="1" t="s">
        <v>47</v>
      </c>
      <c r="C18" s="1">
        <v>91342750378</v>
      </c>
      <c r="D18" s="12" t="s">
        <v>484</v>
      </c>
      <c r="E18" s="12" t="s">
        <v>839</v>
      </c>
      <c r="F18" s="1" t="s">
        <v>177</v>
      </c>
      <c r="G18" s="1"/>
      <c r="H18" s="11"/>
      <c r="I18" s="1"/>
      <c r="J18" s="1"/>
      <c r="K18" s="11"/>
      <c r="L18" s="5"/>
      <c r="M18" s="5"/>
      <c r="N18" s="11"/>
      <c r="O18" s="5"/>
      <c r="P18" s="5"/>
      <c r="Q18" s="11"/>
      <c r="R18" s="5"/>
      <c r="S18" s="5"/>
      <c r="T18" s="11"/>
      <c r="U18" s="5"/>
      <c r="V18" s="5"/>
      <c r="W18" s="11"/>
      <c r="X18" s="5"/>
      <c r="Y18" s="5"/>
      <c r="Z18" s="11"/>
      <c r="AA18" s="5"/>
      <c r="AB18" s="5"/>
      <c r="AC18" s="11"/>
      <c r="AD18" s="5"/>
      <c r="AE18" s="5"/>
      <c r="AF18" s="11"/>
      <c r="AG18" s="5"/>
      <c r="AH18" s="5"/>
      <c r="AI18" s="11"/>
      <c r="AJ18" s="5"/>
      <c r="AK18" s="5"/>
      <c r="AL18" s="11"/>
      <c r="AM18" s="5"/>
      <c r="AN18" s="5"/>
      <c r="AO18" s="11"/>
      <c r="AP18" s="5"/>
      <c r="AQ18" s="5"/>
      <c r="AR18" s="11"/>
      <c r="AS18" s="5"/>
      <c r="AT18" s="5"/>
      <c r="AU18" s="11"/>
      <c r="AV18" s="5"/>
      <c r="AW18" s="5"/>
      <c r="AX18" s="11"/>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1"/>
      <c r="CE18" s="11"/>
      <c r="CF18" s="5"/>
      <c r="CG18" s="63" t="s">
        <v>921</v>
      </c>
      <c r="CH18" s="47">
        <v>44893</v>
      </c>
      <c r="CI18" s="47">
        <v>49248</v>
      </c>
      <c r="CJ18" s="65">
        <v>0</v>
      </c>
      <c r="CK18" s="31"/>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row>
    <row r="19" spans="1:225" s="20" customFormat="1" ht="60" customHeight="1" x14ac:dyDescent="0.25">
      <c r="A19" s="12" t="s">
        <v>836</v>
      </c>
      <c r="B19" s="1" t="s">
        <v>47</v>
      </c>
      <c r="C19" s="1">
        <v>91342750378</v>
      </c>
      <c r="D19" s="12" t="s">
        <v>31</v>
      </c>
      <c r="E19" s="12" t="s">
        <v>837</v>
      </c>
      <c r="F19" s="1" t="s">
        <v>7</v>
      </c>
      <c r="G19" s="1" t="s">
        <v>838</v>
      </c>
      <c r="H19" s="11" t="s">
        <v>367</v>
      </c>
      <c r="I19" s="1"/>
      <c r="J19" s="1"/>
      <c r="K19" s="11"/>
      <c r="L19" s="5"/>
      <c r="M19" s="5"/>
      <c r="N19" s="11"/>
      <c r="O19" s="5"/>
      <c r="P19" s="5"/>
      <c r="Q19" s="11"/>
      <c r="R19" s="5"/>
      <c r="S19" s="5"/>
      <c r="T19" s="11"/>
      <c r="U19" s="5"/>
      <c r="V19" s="5"/>
      <c r="W19" s="11"/>
      <c r="X19" s="5"/>
      <c r="Y19" s="5"/>
      <c r="Z19" s="11"/>
      <c r="AA19" s="5"/>
      <c r="AB19" s="5"/>
      <c r="AC19" s="11"/>
      <c r="AD19" s="5"/>
      <c r="AE19" s="5"/>
      <c r="AF19" s="11"/>
      <c r="AG19" s="5"/>
      <c r="AH19" s="5"/>
      <c r="AI19" s="11"/>
      <c r="AJ19" s="5"/>
      <c r="AK19" s="5"/>
      <c r="AL19" s="11"/>
      <c r="AM19" s="5"/>
      <c r="AN19" s="5"/>
      <c r="AO19" s="11"/>
      <c r="AP19" s="5"/>
      <c r="AQ19" s="5"/>
      <c r="AR19" s="11"/>
      <c r="AS19" s="5"/>
      <c r="AT19" s="5"/>
      <c r="AU19" s="11"/>
      <c r="AV19" s="5"/>
      <c r="AW19" s="5"/>
      <c r="AX19" s="11"/>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1" t="s">
        <v>838</v>
      </c>
      <c r="CE19" s="11" t="s">
        <v>367</v>
      </c>
      <c r="CF19" s="5"/>
      <c r="CG19" s="63">
        <v>18200</v>
      </c>
      <c r="CH19" s="47">
        <v>44927</v>
      </c>
      <c r="CI19" s="47">
        <v>45657</v>
      </c>
      <c r="CJ19" s="65">
        <v>0</v>
      </c>
      <c r="CK19" s="31"/>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row>
    <row r="20" spans="1:225" s="20" customFormat="1" ht="60" customHeight="1" x14ac:dyDescent="0.25">
      <c r="A20" s="12" t="s">
        <v>834</v>
      </c>
      <c r="B20" s="1" t="s">
        <v>47</v>
      </c>
      <c r="C20" s="1">
        <v>91342750378</v>
      </c>
      <c r="D20" s="12" t="s">
        <v>293</v>
      </c>
      <c r="E20" s="12" t="s">
        <v>835</v>
      </c>
      <c r="F20" s="1" t="s">
        <v>7</v>
      </c>
      <c r="G20" s="1" t="s">
        <v>216</v>
      </c>
      <c r="H20" s="11" t="s">
        <v>881</v>
      </c>
      <c r="I20" s="1" t="s">
        <v>487</v>
      </c>
      <c r="J20" s="12" t="s">
        <v>773</v>
      </c>
      <c r="K20" s="11" t="s">
        <v>640</v>
      </c>
      <c r="L20" s="11" t="s">
        <v>488</v>
      </c>
      <c r="M20" s="11" t="s">
        <v>165</v>
      </c>
      <c r="N20" s="11" t="s">
        <v>166</v>
      </c>
      <c r="O20" s="11" t="s">
        <v>488</v>
      </c>
      <c r="P20" s="3" t="s">
        <v>186</v>
      </c>
      <c r="Q20" s="3" t="s">
        <v>234</v>
      </c>
      <c r="R20" s="3" t="s">
        <v>488</v>
      </c>
      <c r="S20" s="3" t="s">
        <v>217</v>
      </c>
      <c r="T20" s="3" t="s">
        <v>235</v>
      </c>
      <c r="U20" s="3" t="s">
        <v>488</v>
      </c>
      <c r="V20" s="3" t="s">
        <v>218</v>
      </c>
      <c r="W20" s="3" t="s">
        <v>220</v>
      </c>
      <c r="X20" s="3" t="s">
        <v>488</v>
      </c>
      <c r="Y20" s="5"/>
      <c r="Z20" s="11"/>
      <c r="AA20" s="5"/>
      <c r="AB20" s="5"/>
      <c r="AC20" s="11"/>
      <c r="AD20" s="5"/>
      <c r="AE20" s="5"/>
      <c r="AF20" s="11"/>
      <c r="AG20" s="5"/>
      <c r="AH20" s="5"/>
      <c r="AI20" s="11"/>
      <c r="AJ20" s="5"/>
      <c r="AK20" s="5"/>
      <c r="AL20" s="11"/>
      <c r="AM20" s="5"/>
      <c r="AN20" s="5"/>
      <c r="AO20" s="11"/>
      <c r="AP20" s="5"/>
      <c r="AQ20" s="5"/>
      <c r="AR20" s="11"/>
      <c r="AS20" s="5"/>
      <c r="AT20" s="5"/>
      <c r="AU20" s="11"/>
      <c r="AV20" s="5"/>
      <c r="AW20" s="5"/>
      <c r="AX20" s="11"/>
      <c r="AY20" s="5"/>
      <c r="AZ20" s="5"/>
      <c r="BA20" s="5"/>
      <c r="BB20" s="5"/>
      <c r="BC20" s="5"/>
      <c r="BD20" s="5"/>
      <c r="BE20" s="5"/>
      <c r="BF20" s="5"/>
      <c r="BG20" s="5"/>
      <c r="BH20" s="5"/>
      <c r="BI20" s="5"/>
      <c r="BJ20" s="5"/>
      <c r="BK20" s="5"/>
      <c r="BL20" s="5"/>
      <c r="BM20" s="5"/>
      <c r="BN20" s="5"/>
      <c r="BO20" s="1" t="s">
        <v>216</v>
      </c>
      <c r="BP20" s="11" t="s">
        <v>881</v>
      </c>
      <c r="BQ20" s="1" t="s">
        <v>487</v>
      </c>
      <c r="BR20" s="12" t="s">
        <v>773</v>
      </c>
      <c r="BS20" s="11" t="s">
        <v>640</v>
      </c>
      <c r="BT20" s="11" t="s">
        <v>488</v>
      </c>
      <c r="BU20" s="11" t="s">
        <v>165</v>
      </c>
      <c r="BV20" s="11" t="s">
        <v>166</v>
      </c>
      <c r="BW20" s="11" t="s">
        <v>488</v>
      </c>
      <c r="BX20" s="3" t="s">
        <v>186</v>
      </c>
      <c r="BY20" s="3" t="s">
        <v>234</v>
      </c>
      <c r="BZ20" s="3" t="s">
        <v>488</v>
      </c>
      <c r="CA20" s="3" t="s">
        <v>217</v>
      </c>
      <c r="CB20" s="3" t="s">
        <v>235</v>
      </c>
      <c r="CC20" s="3" t="s">
        <v>488</v>
      </c>
      <c r="CD20" s="3" t="s">
        <v>218</v>
      </c>
      <c r="CE20" s="3" t="s">
        <v>220</v>
      </c>
      <c r="CF20" s="3" t="s">
        <v>488</v>
      </c>
      <c r="CG20" s="63">
        <v>64950</v>
      </c>
      <c r="CH20" s="47">
        <v>44889</v>
      </c>
      <c r="CI20" s="47">
        <v>45260</v>
      </c>
      <c r="CJ20" s="65">
        <v>0</v>
      </c>
      <c r="CK20" s="31"/>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row>
    <row r="21" spans="1:225" s="20" customFormat="1" ht="60" customHeight="1" x14ac:dyDescent="0.25">
      <c r="A21" s="12" t="s">
        <v>810</v>
      </c>
      <c r="B21" s="1" t="s">
        <v>47</v>
      </c>
      <c r="C21" s="1">
        <v>91342750378</v>
      </c>
      <c r="D21" s="12" t="s">
        <v>31</v>
      </c>
      <c r="E21" s="12" t="s">
        <v>811</v>
      </c>
      <c r="F21" s="1" t="s">
        <v>7</v>
      </c>
      <c r="G21" s="1" t="s">
        <v>165</v>
      </c>
      <c r="H21" s="11" t="s">
        <v>809</v>
      </c>
      <c r="I21" s="1"/>
      <c r="J21" s="1"/>
      <c r="K21" s="11"/>
      <c r="L21" s="5"/>
      <c r="M21" s="5"/>
      <c r="N21" s="11"/>
      <c r="O21" s="5"/>
      <c r="P21" s="5"/>
      <c r="Q21" s="11"/>
      <c r="R21" s="5"/>
      <c r="S21" s="5"/>
      <c r="T21" s="11"/>
      <c r="U21" s="5"/>
      <c r="V21" s="5"/>
      <c r="W21" s="11"/>
      <c r="X21" s="5"/>
      <c r="Y21" s="5"/>
      <c r="Z21" s="11"/>
      <c r="AA21" s="5"/>
      <c r="AB21" s="5"/>
      <c r="AC21" s="11"/>
      <c r="AD21" s="5"/>
      <c r="AE21" s="5"/>
      <c r="AF21" s="11"/>
      <c r="AG21" s="5"/>
      <c r="AH21" s="5"/>
      <c r="AI21" s="11"/>
      <c r="AJ21" s="5"/>
      <c r="AK21" s="5"/>
      <c r="AL21" s="11"/>
      <c r="AM21" s="5"/>
      <c r="AN21" s="5"/>
      <c r="AO21" s="11"/>
      <c r="AP21" s="5"/>
      <c r="AQ21" s="5"/>
      <c r="AR21" s="11"/>
      <c r="AS21" s="5"/>
      <c r="AT21" s="5"/>
      <c r="AU21" s="11"/>
      <c r="AV21" s="5"/>
      <c r="AW21" s="5"/>
      <c r="AX21" s="11"/>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1" t="s">
        <v>165</v>
      </c>
      <c r="CE21" s="11" t="s">
        <v>809</v>
      </c>
      <c r="CF21" s="5"/>
      <c r="CG21" s="63">
        <v>6761.25</v>
      </c>
      <c r="CH21" s="47">
        <v>44943</v>
      </c>
      <c r="CI21" s="47">
        <v>45855</v>
      </c>
      <c r="CJ21" s="65">
        <v>0</v>
      </c>
      <c r="CK21" s="31"/>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row>
    <row r="22" spans="1:225" s="20" customFormat="1" ht="60" customHeight="1" x14ac:dyDescent="0.25">
      <c r="A22" s="12" t="s">
        <v>807</v>
      </c>
      <c r="B22" s="1" t="s">
        <v>47</v>
      </c>
      <c r="C22" s="1">
        <v>91342750378</v>
      </c>
      <c r="D22" s="12" t="s">
        <v>31</v>
      </c>
      <c r="E22" s="12" t="s">
        <v>808</v>
      </c>
      <c r="F22" s="1" t="s">
        <v>7</v>
      </c>
      <c r="G22" s="1" t="s">
        <v>165</v>
      </c>
      <c r="H22" s="11" t="s">
        <v>809</v>
      </c>
      <c r="I22" s="5"/>
      <c r="J22" s="5"/>
      <c r="K22" s="5"/>
      <c r="L22" s="5"/>
      <c r="M22" s="5"/>
      <c r="N22" s="11"/>
      <c r="O22" s="5"/>
      <c r="P22" s="5"/>
      <c r="Q22" s="11"/>
      <c r="R22" s="5"/>
      <c r="S22" s="5"/>
      <c r="T22" s="11"/>
      <c r="U22" s="5"/>
      <c r="V22" s="5"/>
      <c r="W22" s="11"/>
      <c r="X22" s="5"/>
      <c r="Y22" s="5"/>
      <c r="Z22" s="11"/>
      <c r="AA22" s="5"/>
      <c r="AB22" s="5"/>
      <c r="AC22" s="11"/>
      <c r="AD22" s="5"/>
      <c r="AE22" s="5"/>
      <c r="AF22" s="11"/>
      <c r="AG22" s="5"/>
      <c r="AH22" s="5"/>
      <c r="AI22" s="11"/>
      <c r="AJ22" s="5"/>
      <c r="AK22" s="5"/>
      <c r="AL22" s="11"/>
      <c r="AM22" s="5"/>
      <c r="AN22" s="5"/>
      <c r="AO22" s="11"/>
      <c r="AP22" s="5"/>
      <c r="AQ22" s="5"/>
      <c r="AR22" s="11"/>
      <c r="AS22" s="5"/>
      <c r="AT22" s="5"/>
      <c r="AU22" s="11"/>
      <c r="AV22" s="5"/>
      <c r="AW22" s="5"/>
      <c r="AX22" s="11"/>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1" t="s">
        <v>165</v>
      </c>
      <c r="CE22" s="11" t="s">
        <v>809</v>
      </c>
      <c r="CF22" s="5"/>
      <c r="CG22" s="63">
        <v>3205.89</v>
      </c>
      <c r="CH22" s="47">
        <v>44943</v>
      </c>
      <c r="CI22" s="47">
        <v>45855</v>
      </c>
      <c r="CJ22" s="65">
        <v>0</v>
      </c>
      <c r="CK22" s="31"/>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row>
    <row r="23" spans="1:225" s="20" customFormat="1" ht="60" customHeight="1" x14ac:dyDescent="0.25">
      <c r="A23" s="12" t="s">
        <v>830</v>
      </c>
      <c r="B23" s="1" t="s">
        <v>47</v>
      </c>
      <c r="C23" s="1">
        <v>91342750378</v>
      </c>
      <c r="D23" s="12" t="s">
        <v>293</v>
      </c>
      <c r="E23" s="12" t="s">
        <v>831</v>
      </c>
      <c r="F23" s="1" t="s">
        <v>7</v>
      </c>
      <c r="G23" s="1" t="s">
        <v>832</v>
      </c>
      <c r="H23" s="11" t="s">
        <v>833</v>
      </c>
      <c r="I23" s="5"/>
      <c r="J23" s="5"/>
      <c r="K23" s="5"/>
      <c r="L23" s="5"/>
      <c r="M23" s="5"/>
      <c r="N23" s="11"/>
      <c r="O23" s="5"/>
      <c r="P23" s="5"/>
      <c r="Q23" s="11"/>
      <c r="R23" s="5"/>
      <c r="S23" s="5"/>
      <c r="T23" s="11"/>
      <c r="U23" s="5"/>
      <c r="V23" s="5"/>
      <c r="W23" s="11"/>
      <c r="X23" s="5"/>
      <c r="Y23" s="5"/>
      <c r="Z23" s="11"/>
      <c r="AA23" s="5"/>
      <c r="AB23" s="5"/>
      <c r="AC23" s="11"/>
      <c r="AD23" s="5"/>
      <c r="AE23" s="5"/>
      <c r="AF23" s="11"/>
      <c r="AG23" s="5"/>
      <c r="AH23" s="5"/>
      <c r="AI23" s="11"/>
      <c r="AJ23" s="5"/>
      <c r="AK23" s="5"/>
      <c r="AL23" s="11"/>
      <c r="AM23" s="5"/>
      <c r="AN23" s="5"/>
      <c r="AO23" s="11"/>
      <c r="AP23" s="5"/>
      <c r="AQ23" s="5"/>
      <c r="AR23" s="11"/>
      <c r="AS23" s="5"/>
      <c r="AT23" s="5"/>
      <c r="AU23" s="11"/>
      <c r="AV23" s="5"/>
      <c r="AW23" s="5"/>
      <c r="AX23" s="11"/>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1" t="s">
        <v>832</v>
      </c>
      <c r="CE23" s="11" t="s">
        <v>833</v>
      </c>
      <c r="CF23" s="5"/>
      <c r="CG23" s="63">
        <v>21060</v>
      </c>
      <c r="CH23" s="47">
        <v>44886</v>
      </c>
      <c r="CI23" s="47">
        <v>45046</v>
      </c>
      <c r="CJ23" s="65">
        <v>0</v>
      </c>
      <c r="CK23" s="31"/>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row>
    <row r="24" spans="1:225" s="20" customFormat="1" ht="60" customHeight="1" x14ac:dyDescent="0.25">
      <c r="A24" s="12" t="s">
        <v>801</v>
      </c>
      <c r="B24" s="1" t="s">
        <v>47</v>
      </c>
      <c r="C24" s="1">
        <v>91342750378</v>
      </c>
      <c r="D24" s="12" t="s">
        <v>31</v>
      </c>
      <c r="E24" s="12" t="s">
        <v>802</v>
      </c>
      <c r="F24" s="1" t="s">
        <v>7</v>
      </c>
      <c r="G24" s="1" t="s">
        <v>805</v>
      </c>
      <c r="H24" s="11" t="s">
        <v>806</v>
      </c>
      <c r="I24" s="5"/>
      <c r="J24" s="5"/>
      <c r="K24" s="5"/>
      <c r="L24" s="5"/>
      <c r="M24" s="5"/>
      <c r="N24" s="5"/>
      <c r="O24" s="5"/>
      <c r="P24" s="5"/>
      <c r="Q24" s="5"/>
      <c r="R24" s="5"/>
      <c r="S24" s="5"/>
      <c r="T24" s="11"/>
      <c r="U24" s="5"/>
      <c r="V24" s="5"/>
      <c r="W24" s="11"/>
      <c r="X24" s="5"/>
      <c r="Y24" s="5"/>
      <c r="Z24" s="11"/>
      <c r="AA24" s="5"/>
      <c r="AB24" s="5"/>
      <c r="AC24" s="11"/>
      <c r="AD24" s="5"/>
      <c r="AE24" s="5"/>
      <c r="AF24" s="11"/>
      <c r="AG24" s="5"/>
      <c r="AH24" s="5"/>
      <c r="AI24" s="11"/>
      <c r="AJ24" s="5"/>
      <c r="AK24" s="5"/>
      <c r="AL24" s="11"/>
      <c r="AM24" s="5"/>
      <c r="AN24" s="5"/>
      <c r="AO24" s="11"/>
      <c r="AP24" s="5"/>
      <c r="AQ24" s="5"/>
      <c r="AR24" s="11"/>
      <c r="AS24" s="5"/>
      <c r="AT24" s="5"/>
      <c r="AU24" s="11"/>
      <c r="AV24" s="5"/>
      <c r="AW24" s="5"/>
      <c r="AX24" s="11"/>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1" t="s">
        <v>805</v>
      </c>
      <c r="CE24" s="11" t="s">
        <v>806</v>
      </c>
      <c r="CF24" s="5"/>
      <c r="CG24" s="63">
        <v>1040</v>
      </c>
      <c r="CH24" s="47">
        <v>44873</v>
      </c>
      <c r="CI24" s="47">
        <v>44873</v>
      </c>
      <c r="CJ24" s="65">
        <v>1040</v>
      </c>
      <c r="CK24" s="31"/>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row>
    <row r="25" spans="1:225" s="20" customFormat="1" ht="60" customHeight="1" x14ac:dyDescent="0.25">
      <c r="A25" s="12" t="s">
        <v>801</v>
      </c>
      <c r="B25" s="1" t="s">
        <v>47</v>
      </c>
      <c r="C25" s="1">
        <v>91342750378</v>
      </c>
      <c r="D25" s="12" t="s">
        <v>31</v>
      </c>
      <c r="E25" s="12" t="s">
        <v>802</v>
      </c>
      <c r="F25" s="1" t="s">
        <v>7</v>
      </c>
      <c r="G25" s="1" t="s">
        <v>803</v>
      </c>
      <c r="H25" s="11" t="s">
        <v>804</v>
      </c>
      <c r="I25" s="5"/>
      <c r="J25" s="5"/>
      <c r="K25" s="5"/>
      <c r="L25" s="5"/>
      <c r="M25" s="5"/>
      <c r="N25" s="5"/>
      <c r="O25" s="5"/>
      <c r="P25" s="5"/>
      <c r="Q25" s="5"/>
      <c r="R25" s="5"/>
      <c r="S25" s="5"/>
      <c r="T25" s="11"/>
      <c r="U25" s="5"/>
      <c r="V25" s="5"/>
      <c r="W25" s="11"/>
      <c r="X25" s="5"/>
      <c r="Y25" s="5"/>
      <c r="Z25" s="11"/>
      <c r="AA25" s="5"/>
      <c r="AB25" s="5"/>
      <c r="AC25" s="11"/>
      <c r="AD25" s="5"/>
      <c r="AE25" s="5"/>
      <c r="AF25" s="11"/>
      <c r="AG25" s="5"/>
      <c r="AH25" s="5"/>
      <c r="AI25" s="11"/>
      <c r="AJ25" s="5"/>
      <c r="AK25" s="5"/>
      <c r="AL25" s="11"/>
      <c r="AM25" s="5"/>
      <c r="AN25" s="5"/>
      <c r="AO25" s="11"/>
      <c r="AP25" s="5"/>
      <c r="AQ25" s="5"/>
      <c r="AR25" s="11"/>
      <c r="AS25" s="5"/>
      <c r="AT25" s="5"/>
      <c r="AU25" s="11"/>
      <c r="AV25" s="5"/>
      <c r="AW25" s="5"/>
      <c r="AX25" s="11"/>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1" t="s">
        <v>803</v>
      </c>
      <c r="CE25" s="11" t="s">
        <v>804</v>
      </c>
      <c r="CF25" s="5"/>
      <c r="CG25" s="63">
        <v>1040</v>
      </c>
      <c r="CH25" s="47">
        <v>44873</v>
      </c>
      <c r="CI25" s="47">
        <v>44873</v>
      </c>
      <c r="CJ25" s="65">
        <v>1040</v>
      </c>
      <c r="CK25" s="31"/>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row>
    <row r="26" spans="1:225" s="20" customFormat="1" ht="60" customHeight="1" x14ac:dyDescent="0.25">
      <c r="A26" s="12" t="s">
        <v>797</v>
      </c>
      <c r="B26" s="1" t="s">
        <v>47</v>
      </c>
      <c r="C26" s="1">
        <v>91342750378</v>
      </c>
      <c r="D26" s="12" t="s">
        <v>31</v>
      </c>
      <c r="E26" s="12" t="s">
        <v>798</v>
      </c>
      <c r="F26" s="1" t="s">
        <v>7</v>
      </c>
      <c r="G26" s="1" t="s">
        <v>799</v>
      </c>
      <c r="H26" s="11" t="s">
        <v>800</v>
      </c>
      <c r="I26" s="5"/>
      <c r="J26" s="5"/>
      <c r="K26" s="5"/>
      <c r="L26" s="5"/>
      <c r="M26" s="5"/>
      <c r="N26" s="5"/>
      <c r="O26" s="5"/>
      <c r="P26" s="5"/>
      <c r="Q26" s="5"/>
      <c r="R26" s="5"/>
      <c r="S26" s="5"/>
      <c r="T26" s="11"/>
      <c r="U26" s="5"/>
      <c r="V26" s="5"/>
      <c r="W26" s="11"/>
      <c r="X26" s="5"/>
      <c r="Y26" s="5"/>
      <c r="Z26" s="11"/>
      <c r="AA26" s="5"/>
      <c r="AB26" s="5"/>
      <c r="AC26" s="11"/>
      <c r="AD26" s="5"/>
      <c r="AE26" s="5"/>
      <c r="AF26" s="11"/>
      <c r="AG26" s="5"/>
      <c r="AH26" s="5"/>
      <c r="AI26" s="11"/>
      <c r="AJ26" s="5"/>
      <c r="AK26" s="5"/>
      <c r="AL26" s="11"/>
      <c r="AM26" s="5"/>
      <c r="AN26" s="5"/>
      <c r="AO26" s="11"/>
      <c r="AP26" s="5"/>
      <c r="AQ26" s="5"/>
      <c r="AR26" s="11"/>
      <c r="AS26" s="5"/>
      <c r="AT26" s="5"/>
      <c r="AU26" s="11"/>
      <c r="AV26" s="5"/>
      <c r="AW26" s="5"/>
      <c r="AX26" s="11"/>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1" t="s">
        <v>799</v>
      </c>
      <c r="CE26" s="11" t="s">
        <v>800</v>
      </c>
      <c r="CF26" s="5"/>
      <c r="CG26" s="63">
        <v>11000</v>
      </c>
      <c r="CH26" s="47">
        <v>44927</v>
      </c>
      <c r="CI26" s="47">
        <v>45657</v>
      </c>
      <c r="CJ26" s="65">
        <v>0</v>
      </c>
      <c r="CK26" s="31"/>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row>
    <row r="27" spans="1:225" s="20" customFormat="1" ht="60" customHeight="1" x14ac:dyDescent="0.25">
      <c r="A27" s="12" t="s">
        <v>793</v>
      </c>
      <c r="B27" s="1" t="s">
        <v>47</v>
      </c>
      <c r="C27" s="1">
        <v>91342750378</v>
      </c>
      <c r="D27" s="12" t="s">
        <v>293</v>
      </c>
      <c r="E27" s="12" t="s">
        <v>794</v>
      </c>
      <c r="F27" s="1" t="s">
        <v>14</v>
      </c>
      <c r="G27" s="1" t="s">
        <v>795</v>
      </c>
      <c r="H27" s="11" t="s">
        <v>796</v>
      </c>
      <c r="I27" s="5"/>
      <c r="J27" s="1" t="s">
        <v>826</v>
      </c>
      <c r="K27" s="1" t="s">
        <v>829</v>
      </c>
      <c r="L27" s="5"/>
      <c r="M27" s="12" t="s">
        <v>827</v>
      </c>
      <c r="N27" s="12" t="s">
        <v>828</v>
      </c>
      <c r="O27" s="5"/>
      <c r="P27" s="5"/>
      <c r="Q27" s="5"/>
      <c r="R27" s="5"/>
      <c r="S27" s="5"/>
      <c r="T27" s="11"/>
      <c r="U27" s="5"/>
      <c r="V27" s="5"/>
      <c r="W27" s="11"/>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1" t="s">
        <v>795</v>
      </c>
      <c r="CE27" s="11" t="s">
        <v>796</v>
      </c>
      <c r="CF27" s="5"/>
      <c r="CG27" s="63">
        <v>8491.5400000000009</v>
      </c>
      <c r="CH27" s="47">
        <v>44868</v>
      </c>
      <c r="CI27" s="47">
        <v>44868</v>
      </c>
      <c r="CJ27" s="65">
        <v>0</v>
      </c>
      <c r="CK27" s="31"/>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row>
    <row r="28" spans="1:225" s="20" customFormat="1" ht="60" customHeight="1" x14ac:dyDescent="0.25">
      <c r="A28" s="12" t="s">
        <v>788</v>
      </c>
      <c r="B28" s="1" t="s">
        <v>47</v>
      </c>
      <c r="C28" s="1">
        <v>91342750378</v>
      </c>
      <c r="D28" s="12" t="s">
        <v>6</v>
      </c>
      <c r="E28" s="12" t="s">
        <v>789</v>
      </c>
      <c r="F28" s="1" t="s">
        <v>7</v>
      </c>
      <c r="G28" s="1" t="s">
        <v>791</v>
      </c>
      <c r="H28" s="11" t="s">
        <v>792</v>
      </c>
      <c r="I28" s="5"/>
      <c r="J28" s="5"/>
      <c r="K28" s="5"/>
      <c r="L28" s="5"/>
      <c r="M28" s="5"/>
      <c r="N28" s="5"/>
      <c r="O28" s="5"/>
      <c r="P28" s="5"/>
      <c r="Q28" s="5"/>
      <c r="R28" s="5"/>
      <c r="S28" s="5"/>
      <c r="T28" s="11"/>
      <c r="U28" s="5"/>
      <c r="V28" s="5"/>
      <c r="W28" s="11"/>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1" t="s">
        <v>791</v>
      </c>
      <c r="CE28" s="11" t="s">
        <v>792</v>
      </c>
      <c r="CF28" s="5"/>
      <c r="CG28" s="63">
        <v>13250</v>
      </c>
      <c r="CH28" s="47">
        <v>44867</v>
      </c>
      <c r="CI28" s="47">
        <v>45963</v>
      </c>
      <c r="CJ28" s="65">
        <v>0</v>
      </c>
      <c r="CK28" s="31"/>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row>
    <row r="29" spans="1:225" s="20" customFormat="1" ht="60" customHeight="1" x14ac:dyDescent="0.25">
      <c r="A29" s="12" t="s">
        <v>786</v>
      </c>
      <c r="B29" s="1" t="s">
        <v>47</v>
      </c>
      <c r="C29" s="1">
        <v>91342750378</v>
      </c>
      <c r="D29" s="12" t="s">
        <v>31</v>
      </c>
      <c r="E29" s="12" t="s">
        <v>790</v>
      </c>
      <c r="F29" s="1" t="s">
        <v>7</v>
      </c>
      <c r="G29" s="1" t="s">
        <v>787</v>
      </c>
      <c r="H29" s="11" t="s">
        <v>629</v>
      </c>
      <c r="I29" s="5"/>
      <c r="J29" s="1"/>
      <c r="K29" s="11"/>
      <c r="L29" s="5"/>
      <c r="M29" s="5"/>
      <c r="N29" s="5"/>
      <c r="O29" s="5"/>
      <c r="P29" s="5"/>
      <c r="Q29" s="5"/>
      <c r="R29" s="5"/>
      <c r="S29" s="5"/>
      <c r="T29" s="11"/>
      <c r="U29" s="5"/>
      <c r="V29" s="5"/>
      <c r="W29" s="11"/>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1" t="s">
        <v>787</v>
      </c>
      <c r="CE29" s="11" t="s">
        <v>629</v>
      </c>
      <c r="CF29" s="5"/>
      <c r="CG29" s="63">
        <v>4625</v>
      </c>
      <c r="CH29" s="47">
        <v>44866</v>
      </c>
      <c r="CI29" s="47">
        <v>45230</v>
      </c>
      <c r="CJ29" s="65">
        <v>0</v>
      </c>
      <c r="CK29" s="31"/>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row>
    <row r="30" spans="1:225" s="20" customFormat="1" ht="60" customHeight="1" x14ac:dyDescent="0.25">
      <c r="A30" s="12" t="s">
        <v>782</v>
      </c>
      <c r="B30" s="1" t="s">
        <v>47</v>
      </c>
      <c r="C30" s="1">
        <v>91342750378</v>
      </c>
      <c r="D30" s="12" t="s">
        <v>484</v>
      </c>
      <c r="E30" s="12" t="s">
        <v>783</v>
      </c>
      <c r="F30" s="1" t="s">
        <v>7</v>
      </c>
      <c r="G30" s="1" t="s">
        <v>784</v>
      </c>
      <c r="H30" s="11" t="s">
        <v>785</v>
      </c>
      <c r="I30" s="5"/>
      <c r="J30" s="1"/>
      <c r="K30" s="11"/>
      <c r="L30" s="5"/>
      <c r="M30" s="5"/>
      <c r="N30" s="5"/>
      <c r="O30" s="5"/>
      <c r="P30" s="5"/>
      <c r="Q30" s="5"/>
      <c r="R30" s="5"/>
      <c r="S30" s="5"/>
      <c r="T30" s="11"/>
      <c r="U30" s="5"/>
      <c r="V30" s="5"/>
      <c r="W30" s="11"/>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1" t="s">
        <v>784</v>
      </c>
      <c r="CE30" s="11" t="s">
        <v>785</v>
      </c>
      <c r="CF30" s="5"/>
      <c r="CG30" s="63">
        <v>6760</v>
      </c>
      <c r="CH30" s="47">
        <v>44859</v>
      </c>
      <c r="CI30" s="47">
        <v>44859</v>
      </c>
      <c r="CJ30" s="65">
        <v>0</v>
      </c>
      <c r="CK30" s="31"/>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row>
    <row r="31" spans="1:225" s="20" customFormat="1" ht="60" customHeight="1" x14ac:dyDescent="0.25">
      <c r="A31" s="12" t="s">
        <v>780</v>
      </c>
      <c r="B31" s="1" t="s">
        <v>47</v>
      </c>
      <c r="C31" s="1">
        <v>91342750378</v>
      </c>
      <c r="D31" s="12" t="s">
        <v>484</v>
      </c>
      <c r="E31" s="12" t="s">
        <v>781</v>
      </c>
      <c r="F31" s="1" t="s">
        <v>7</v>
      </c>
      <c r="G31" s="1" t="s">
        <v>759</v>
      </c>
      <c r="H31" s="11" t="s">
        <v>95</v>
      </c>
      <c r="I31" s="5"/>
      <c r="J31" s="1"/>
      <c r="K31" s="11"/>
      <c r="L31" s="5"/>
      <c r="M31" s="5"/>
      <c r="N31" s="5"/>
      <c r="O31" s="5"/>
      <c r="P31" s="5"/>
      <c r="Q31" s="5"/>
      <c r="R31" s="5"/>
      <c r="S31" s="5"/>
      <c r="T31" s="11"/>
      <c r="U31" s="5"/>
      <c r="V31" s="5"/>
      <c r="W31" s="11"/>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1" t="s">
        <v>759</v>
      </c>
      <c r="CE31" s="11" t="s">
        <v>95</v>
      </c>
      <c r="CF31" s="5"/>
      <c r="CG31" s="63">
        <v>16464.939999999999</v>
      </c>
      <c r="CH31" s="47">
        <v>44854</v>
      </c>
      <c r="CI31" s="47">
        <v>44854</v>
      </c>
      <c r="CJ31" s="65">
        <v>0</v>
      </c>
      <c r="CK31" s="31"/>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row>
    <row r="32" spans="1:225" s="20" customFormat="1" ht="60" customHeight="1" x14ac:dyDescent="0.25">
      <c r="A32" s="12" t="s">
        <v>757</v>
      </c>
      <c r="B32" s="1" t="s">
        <v>47</v>
      </c>
      <c r="C32" s="1">
        <v>91342750378</v>
      </c>
      <c r="D32" s="12" t="s">
        <v>484</v>
      </c>
      <c r="E32" s="12" t="s">
        <v>758</v>
      </c>
      <c r="F32" s="1" t="s">
        <v>7</v>
      </c>
      <c r="G32" s="1" t="s">
        <v>759</v>
      </c>
      <c r="H32" s="11" t="s">
        <v>95</v>
      </c>
      <c r="I32" s="5"/>
      <c r="J32" s="1"/>
      <c r="K32" s="11"/>
      <c r="L32" s="5"/>
      <c r="M32" s="5"/>
      <c r="N32" s="5"/>
      <c r="O32" s="5"/>
      <c r="P32" s="5"/>
      <c r="Q32" s="5"/>
      <c r="R32" s="5"/>
      <c r="S32" s="5"/>
      <c r="T32" s="11"/>
      <c r="U32" s="5"/>
      <c r="V32" s="5"/>
      <c r="W32" s="11"/>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1" t="s">
        <v>759</v>
      </c>
      <c r="CE32" s="11" t="s">
        <v>95</v>
      </c>
      <c r="CF32" s="5"/>
      <c r="CG32" s="63">
        <v>24535.94</v>
      </c>
      <c r="CH32" s="47">
        <v>44839</v>
      </c>
      <c r="CI32" s="47">
        <v>44839</v>
      </c>
      <c r="CJ32" s="65">
        <v>0</v>
      </c>
      <c r="CK32" s="31"/>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row>
    <row r="33" spans="1:225" s="20" customFormat="1" ht="60" customHeight="1" x14ac:dyDescent="0.25">
      <c r="A33" s="12" t="s">
        <v>753</v>
      </c>
      <c r="B33" s="1" t="s">
        <v>47</v>
      </c>
      <c r="C33" s="1">
        <v>91342750378</v>
      </c>
      <c r="D33" s="12" t="s">
        <v>31</v>
      </c>
      <c r="E33" s="12" t="s">
        <v>754</v>
      </c>
      <c r="F33" s="1" t="s">
        <v>7</v>
      </c>
      <c r="G33" s="1" t="s">
        <v>755</v>
      </c>
      <c r="H33" s="11" t="s">
        <v>756</v>
      </c>
      <c r="I33" s="5"/>
      <c r="J33" s="1"/>
      <c r="K33" s="11"/>
      <c r="L33" s="5"/>
      <c r="M33" s="5"/>
      <c r="N33" s="5"/>
      <c r="O33" s="5"/>
      <c r="P33" s="5"/>
      <c r="Q33" s="5"/>
      <c r="R33" s="5"/>
      <c r="S33" s="5"/>
      <c r="T33" s="11"/>
      <c r="U33" s="5"/>
      <c r="V33" s="5"/>
      <c r="W33" s="11"/>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1" t="s">
        <v>755</v>
      </c>
      <c r="CE33" s="11" t="s">
        <v>756</v>
      </c>
      <c r="CF33" s="5"/>
      <c r="CG33" s="63">
        <v>468</v>
      </c>
      <c r="CH33" s="47">
        <v>44854</v>
      </c>
      <c r="CI33" s="47">
        <v>44854</v>
      </c>
      <c r="CJ33" s="65">
        <v>0</v>
      </c>
      <c r="CK33" s="31"/>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row>
    <row r="34" spans="1:225" s="20" customFormat="1" ht="60" customHeight="1" x14ac:dyDescent="0.25">
      <c r="A34" s="12" t="s">
        <v>749</v>
      </c>
      <c r="B34" s="1" t="s">
        <v>47</v>
      </c>
      <c r="C34" s="1">
        <v>91342750378</v>
      </c>
      <c r="D34" s="12" t="s">
        <v>31</v>
      </c>
      <c r="E34" s="12" t="s">
        <v>750</v>
      </c>
      <c r="F34" s="1" t="s">
        <v>7</v>
      </c>
      <c r="G34" s="1" t="s">
        <v>751</v>
      </c>
      <c r="H34" s="11" t="s">
        <v>752</v>
      </c>
      <c r="I34" s="5"/>
      <c r="J34" s="1"/>
      <c r="K34" s="11"/>
      <c r="L34" s="5"/>
      <c r="M34" s="5"/>
      <c r="N34" s="5"/>
      <c r="O34" s="5"/>
      <c r="P34" s="5"/>
      <c r="Q34" s="5"/>
      <c r="R34" s="5"/>
      <c r="S34" s="5"/>
      <c r="T34" s="11"/>
      <c r="U34" s="5"/>
      <c r="V34" s="5"/>
      <c r="W34" s="11"/>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1" t="s">
        <v>751</v>
      </c>
      <c r="CE34" s="11" t="s">
        <v>752</v>
      </c>
      <c r="CF34" s="5"/>
      <c r="CG34" s="63">
        <v>65.569999999999993</v>
      </c>
      <c r="CH34" s="47">
        <v>44833</v>
      </c>
      <c r="CI34" s="47">
        <v>44833</v>
      </c>
      <c r="CJ34" s="65">
        <v>65.569999999999993</v>
      </c>
      <c r="CK34" s="31"/>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row>
    <row r="35" spans="1:225" s="20" customFormat="1" ht="60" customHeight="1" x14ac:dyDescent="0.25">
      <c r="A35" s="12" t="s">
        <v>745</v>
      </c>
      <c r="B35" s="1" t="s">
        <v>47</v>
      </c>
      <c r="C35" s="1">
        <v>91342750378</v>
      </c>
      <c r="D35" s="12" t="s">
        <v>6</v>
      </c>
      <c r="E35" s="12" t="s">
        <v>746</v>
      </c>
      <c r="F35" s="1" t="s">
        <v>7</v>
      </c>
      <c r="G35" s="1" t="s">
        <v>747</v>
      </c>
      <c r="H35" s="11" t="s">
        <v>748</v>
      </c>
      <c r="I35" s="5"/>
      <c r="J35" s="1"/>
      <c r="K35" s="11"/>
      <c r="L35" s="5"/>
      <c r="M35" s="5"/>
      <c r="N35" s="5"/>
      <c r="O35" s="5"/>
      <c r="P35" s="5"/>
      <c r="Q35" s="5"/>
      <c r="R35" s="5"/>
      <c r="S35" s="5"/>
      <c r="T35" s="11"/>
      <c r="U35" s="5"/>
      <c r="V35" s="5"/>
      <c r="W35" s="11"/>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1" t="s">
        <v>747</v>
      </c>
      <c r="CE35" s="11" t="s">
        <v>748</v>
      </c>
      <c r="CF35" s="5"/>
      <c r="CG35" s="63">
        <v>20416.36</v>
      </c>
      <c r="CH35" s="47">
        <v>44833</v>
      </c>
      <c r="CI35" s="47">
        <v>44833</v>
      </c>
      <c r="CJ35" s="65">
        <v>20416.36</v>
      </c>
      <c r="CK35" s="31"/>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row>
    <row r="36" spans="1:225" s="20" customFormat="1" ht="60" customHeight="1" x14ac:dyDescent="0.25">
      <c r="A36" s="12" t="s">
        <v>741</v>
      </c>
      <c r="B36" s="1" t="s">
        <v>47</v>
      </c>
      <c r="C36" s="1">
        <v>91342750378</v>
      </c>
      <c r="D36" s="12" t="s">
        <v>31</v>
      </c>
      <c r="E36" s="12" t="s">
        <v>742</v>
      </c>
      <c r="F36" s="1" t="s">
        <v>7</v>
      </c>
      <c r="G36" s="1" t="s">
        <v>743</v>
      </c>
      <c r="H36" s="11" t="s">
        <v>744</v>
      </c>
      <c r="I36" s="5"/>
      <c r="J36" s="1"/>
      <c r="K36" s="11"/>
      <c r="L36" s="5"/>
      <c r="M36" s="5"/>
      <c r="N36" s="5"/>
      <c r="O36" s="5"/>
      <c r="P36" s="5"/>
      <c r="Q36" s="5"/>
      <c r="R36" s="5"/>
      <c r="S36" s="5"/>
      <c r="T36" s="11"/>
      <c r="U36" s="5"/>
      <c r="V36" s="5"/>
      <c r="W36" s="11"/>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1" t="s">
        <v>743</v>
      </c>
      <c r="CE36" s="11" t="s">
        <v>744</v>
      </c>
      <c r="CF36" s="5"/>
      <c r="CG36" s="63">
        <v>1200</v>
      </c>
      <c r="CH36" s="47">
        <v>44835</v>
      </c>
      <c r="CI36" s="47">
        <v>44834</v>
      </c>
      <c r="CJ36" s="65">
        <v>400</v>
      </c>
      <c r="CK36" s="31"/>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row>
    <row r="37" spans="1:225" s="20" customFormat="1" ht="60" customHeight="1" x14ac:dyDescent="0.25">
      <c r="A37" s="12" t="s">
        <v>737</v>
      </c>
      <c r="B37" s="1" t="s">
        <v>47</v>
      </c>
      <c r="C37" s="1">
        <v>91342750378</v>
      </c>
      <c r="D37" s="12" t="s">
        <v>6</v>
      </c>
      <c r="E37" s="12" t="s">
        <v>738</v>
      </c>
      <c r="F37" s="1" t="s">
        <v>7</v>
      </c>
      <c r="G37" s="1" t="s">
        <v>739</v>
      </c>
      <c r="H37" s="11" t="s">
        <v>740</v>
      </c>
      <c r="I37" s="5"/>
      <c r="J37" s="1"/>
      <c r="K37" s="11"/>
      <c r="L37" s="5"/>
      <c r="M37" s="5"/>
      <c r="N37" s="5"/>
      <c r="O37" s="5"/>
      <c r="P37" s="5"/>
      <c r="Q37" s="5"/>
      <c r="R37" s="5"/>
      <c r="S37" s="5"/>
      <c r="T37" s="11"/>
      <c r="U37" s="5"/>
      <c r="V37" s="5"/>
      <c r="W37" s="11"/>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1" t="s">
        <v>739</v>
      </c>
      <c r="CE37" s="11" t="s">
        <v>740</v>
      </c>
      <c r="CF37" s="5"/>
      <c r="CG37" s="63">
        <v>7130</v>
      </c>
      <c r="CH37" s="47">
        <v>44824</v>
      </c>
      <c r="CI37" s="47">
        <v>45555</v>
      </c>
      <c r="CJ37" s="65">
        <v>5130</v>
      </c>
      <c r="CK37" s="31"/>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row>
    <row r="38" spans="1:225" s="20" customFormat="1" ht="60" customHeight="1" x14ac:dyDescent="0.25">
      <c r="A38" s="12" t="s">
        <v>735</v>
      </c>
      <c r="B38" s="1" t="s">
        <v>47</v>
      </c>
      <c r="C38" s="1">
        <v>91342750378</v>
      </c>
      <c r="D38" s="12" t="s">
        <v>293</v>
      </c>
      <c r="E38" s="12" t="s">
        <v>736</v>
      </c>
      <c r="F38" s="1" t="s">
        <v>7</v>
      </c>
      <c r="G38" s="1" t="s">
        <v>60</v>
      </c>
      <c r="H38" s="11" t="s">
        <v>61</v>
      </c>
      <c r="I38" s="5"/>
      <c r="J38" s="1"/>
      <c r="K38" s="11"/>
      <c r="L38" s="5"/>
      <c r="M38" s="5"/>
      <c r="N38" s="5"/>
      <c r="O38" s="5"/>
      <c r="P38" s="5"/>
      <c r="Q38" s="5"/>
      <c r="R38" s="5"/>
      <c r="S38" s="5"/>
      <c r="T38" s="11"/>
      <c r="U38" s="5"/>
      <c r="V38" s="5"/>
      <c r="W38" s="11"/>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1" t="s">
        <v>60</v>
      </c>
      <c r="CE38" s="11" t="s">
        <v>61</v>
      </c>
      <c r="CF38" s="5"/>
      <c r="CG38" s="63">
        <v>2600</v>
      </c>
      <c r="CH38" s="47">
        <v>44819</v>
      </c>
      <c r="CI38" s="47">
        <v>44819</v>
      </c>
      <c r="CJ38" s="65">
        <v>0</v>
      </c>
      <c r="CK38" s="31"/>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row>
    <row r="39" spans="1:225" s="20" customFormat="1" ht="60" customHeight="1" x14ac:dyDescent="0.25">
      <c r="A39" s="12" t="s">
        <v>733</v>
      </c>
      <c r="B39" s="1" t="s">
        <v>47</v>
      </c>
      <c r="C39" s="1">
        <v>91342750378</v>
      </c>
      <c r="D39" s="12" t="s">
        <v>293</v>
      </c>
      <c r="E39" s="12" t="s">
        <v>734</v>
      </c>
      <c r="F39" s="1" t="s">
        <v>7</v>
      </c>
      <c r="G39" s="1" t="s">
        <v>195</v>
      </c>
      <c r="H39" s="11" t="s">
        <v>93</v>
      </c>
      <c r="I39" s="5"/>
      <c r="J39" s="1"/>
      <c r="K39" s="11"/>
      <c r="L39" s="5"/>
      <c r="M39" s="5"/>
      <c r="N39" s="5"/>
      <c r="O39" s="5"/>
      <c r="P39" s="5"/>
      <c r="Q39" s="5"/>
      <c r="R39" s="5"/>
      <c r="S39" s="5"/>
      <c r="T39" s="11"/>
      <c r="U39" s="5"/>
      <c r="V39" s="5"/>
      <c r="W39" s="11"/>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1" t="s">
        <v>195</v>
      </c>
      <c r="CE39" s="11" t="s">
        <v>93</v>
      </c>
      <c r="CF39" s="5"/>
      <c r="CG39" s="63">
        <v>4186</v>
      </c>
      <c r="CH39" s="47">
        <v>44819</v>
      </c>
      <c r="CI39" s="47">
        <v>44819</v>
      </c>
      <c r="CJ39" s="65">
        <v>4186</v>
      </c>
      <c r="CK39" s="31"/>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row>
    <row r="40" spans="1:225" s="20" customFormat="1" ht="60" customHeight="1" x14ac:dyDescent="0.25">
      <c r="A40" s="12" t="s">
        <v>729</v>
      </c>
      <c r="B40" s="1" t="s">
        <v>47</v>
      </c>
      <c r="C40" s="1">
        <v>91342750378</v>
      </c>
      <c r="D40" s="12" t="s">
        <v>293</v>
      </c>
      <c r="E40" s="12" t="s">
        <v>730</v>
      </c>
      <c r="F40" s="1" t="s">
        <v>7</v>
      </c>
      <c r="G40" s="1" t="s">
        <v>731</v>
      </c>
      <c r="H40" s="11" t="s">
        <v>732</v>
      </c>
      <c r="I40" s="5"/>
      <c r="J40" s="1"/>
      <c r="K40" s="11"/>
      <c r="L40" s="5"/>
      <c r="M40" s="5"/>
      <c r="N40" s="5"/>
      <c r="O40" s="5"/>
      <c r="P40" s="5"/>
      <c r="Q40" s="5"/>
      <c r="R40" s="5"/>
      <c r="S40" s="5"/>
      <c r="T40" s="11"/>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1" t="s">
        <v>731</v>
      </c>
      <c r="CE40" s="11" t="s">
        <v>732</v>
      </c>
      <c r="CF40" s="5"/>
      <c r="CG40" s="63">
        <v>11440</v>
      </c>
      <c r="CH40" s="47">
        <v>44798</v>
      </c>
      <c r="CI40" s="47">
        <v>44926</v>
      </c>
      <c r="CJ40" s="65">
        <v>0</v>
      </c>
      <c r="CK40" s="31"/>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row>
    <row r="41" spans="1:225" s="20" customFormat="1" ht="60" customHeight="1" x14ac:dyDescent="0.25">
      <c r="A41" s="12" t="s">
        <v>728</v>
      </c>
      <c r="B41" s="1" t="s">
        <v>47</v>
      </c>
      <c r="C41" s="1">
        <v>91342750378</v>
      </c>
      <c r="D41" s="12" t="s">
        <v>31</v>
      </c>
      <c r="E41" s="12" t="s">
        <v>296</v>
      </c>
      <c r="F41" s="1" t="s">
        <v>7</v>
      </c>
      <c r="G41" s="1" t="s">
        <v>297</v>
      </c>
      <c r="H41" s="11" t="s">
        <v>219</v>
      </c>
      <c r="I41" s="5"/>
      <c r="J41" s="1"/>
      <c r="K41" s="11"/>
      <c r="L41" s="5"/>
      <c r="M41" s="5"/>
      <c r="N41" s="5"/>
      <c r="O41" s="5"/>
      <c r="P41" s="5"/>
      <c r="Q41" s="5"/>
      <c r="R41" s="5"/>
      <c r="S41" s="5"/>
      <c r="T41" s="11"/>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1" t="s">
        <v>297</v>
      </c>
      <c r="CE41" s="11" t="s">
        <v>219</v>
      </c>
      <c r="CF41" s="5"/>
      <c r="CG41" s="63">
        <v>819.67</v>
      </c>
      <c r="CH41" s="47">
        <v>44783</v>
      </c>
      <c r="CI41" s="47">
        <v>44926</v>
      </c>
      <c r="CJ41" s="65">
        <v>61.389999999999993</v>
      </c>
      <c r="CK41" s="3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row>
    <row r="42" spans="1:225" s="20" customFormat="1" ht="60" customHeight="1" x14ac:dyDescent="0.25">
      <c r="A42" s="12" t="s">
        <v>720</v>
      </c>
      <c r="B42" s="1" t="s">
        <v>47</v>
      </c>
      <c r="C42" s="1">
        <v>91342750378</v>
      </c>
      <c r="D42" s="12" t="s">
        <v>31</v>
      </c>
      <c r="E42" s="12" t="s">
        <v>721</v>
      </c>
      <c r="F42" s="1" t="s">
        <v>7</v>
      </c>
      <c r="G42" s="1" t="s">
        <v>722</v>
      </c>
      <c r="H42" s="11" t="s">
        <v>723</v>
      </c>
      <c r="I42" s="5"/>
      <c r="J42" s="1"/>
      <c r="K42" s="11"/>
      <c r="L42" s="5"/>
      <c r="M42" s="5"/>
      <c r="N42" s="5"/>
      <c r="O42" s="5"/>
      <c r="P42" s="5"/>
      <c r="Q42" s="5"/>
      <c r="R42" s="5"/>
      <c r="S42" s="5"/>
      <c r="T42" s="11"/>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1" t="s">
        <v>722</v>
      </c>
      <c r="CE42" s="11" t="s">
        <v>723</v>
      </c>
      <c r="CF42" s="5"/>
      <c r="CG42" s="63">
        <v>1604</v>
      </c>
      <c r="CH42" s="47">
        <v>44776</v>
      </c>
      <c r="CI42" s="47">
        <v>45871</v>
      </c>
      <c r="CJ42" s="65">
        <v>1604</v>
      </c>
      <c r="CK42" s="31"/>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row>
    <row r="43" spans="1:225" s="20" customFormat="1" ht="60" customHeight="1" x14ac:dyDescent="0.25">
      <c r="A43" s="12" t="s">
        <v>718</v>
      </c>
      <c r="B43" s="1" t="s">
        <v>47</v>
      </c>
      <c r="C43" s="1">
        <v>91342750378</v>
      </c>
      <c r="D43" s="12" t="s">
        <v>484</v>
      </c>
      <c r="E43" s="12" t="s">
        <v>719</v>
      </c>
      <c r="F43" s="1" t="s">
        <v>7</v>
      </c>
      <c r="G43" s="12" t="s">
        <v>765</v>
      </c>
      <c r="H43" s="11" t="s">
        <v>210</v>
      </c>
      <c r="I43" s="5"/>
      <c r="J43" s="1"/>
      <c r="K43" s="11"/>
      <c r="L43" s="5"/>
      <c r="M43" s="5"/>
      <c r="N43" s="5"/>
      <c r="O43" s="5"/>
      <c r="P43" s="5"/>
      <c r="Q43" s="5"/>
      <c r="R43" s="5"/>
      <c r="S43" s="5"/>
      <c r="T43" s="11"/>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12" t="s">
        <v>765</v>
      </c>
      <c r="CE43" s="11" t="s">
        <v>210</v>
      </c>
      <c r="CF43" s="5"/>
      <c r="CG43" s="63">
        <v>9139.83</v>
      </c>
      <c r="CH43" s="47">
        <v>44776</v>
      </c>
      <c r="CI43" s="47">
        <v>44776</v>
      </c>
      <c r="CJ43" s="65">
        <v>2861.39</v>
      </c>
      <c r="CK43" s="31"/>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row>
    <row r="44" spans="1:225" s="20" customFormat="1" ht="60" customHeight="1" x14ac:dyDescent="0.25">
      <c r="A44" s="15" t="s">
        <v>10</v>
      </c>
      <c r="B44" s="1" t="s">
        <v>47</v>
      </c>
      <c r="C44" s="1">
        <v>91342750378</v>
      </c>
      <c r="D44" s="12" t="s">
        <v>6</v>
      </c>
      <c r="E44" s="12" t="s">
        <v>716</v>
      </c>
      <c r="F44" s="1" t="s">
        <v>415</v>
      </c>
      <c r="G44" s="1" t="s">
        <v>717</v>
      </c>
      <c r="H44" s="11" t="s">
        <v>203</v>
      </c>
      <c r="I44" s="5"/>
      <c r="J44" s="1"/>
      <c r="K44" s="11"/>
      <c r="L44" s="5"/>
      <c r="M44" s="5"/>
      <c r="N44" s="5"/>
      <c r="O44" s="5"/>
      <c r="P44" s="5"/>
      <c r="Q44" s="5"/>
      <c r="R44" s="5"/>
      <c r="S44" s="5"/>
      <c r="T44" s="11"/>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1" t="s">
        <v>717</v>
      </c>
      <c r="CE44" s="11" t="s">
        <v>203</v>
      </c>
      <c r="CF44" s="5"/>
      <c r="CG44" s="63">
        <v>57469.63</v>
      </c>
      <c r="CH44" s="47">
        <v>44775</v>
      </c>
      <c r="CI44" s="47">
        <v>45139</v>
      </c>
      <c r="CJ44" s="65">
        <v>8318.01</v>
      </c>
      <c r="CK44" s="31"/>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row>
    <row r="45" spans="1:225" s="20" customFormat="1" ht="60" customHeight="1" x14ac:dyDescent="0.25">
      <c r="A45" s="12" t="s">
        <v>714</v>
      </c>
      <c r="B45" s="1" t="s">
        <v>47</v>
      </c>
      <c r="C45" s="1">
        <v>91342750378</v>
      </c>
      <c r="D45" s="12" t="s">
        <v>31</v>
      </c>
      <c r="E45" s="12" t="s">
        <v>715</v>
      </c>
      <c r="F45" s="1" t="s">
        <v>7</v>
      </c>
      <c r="G45" s="1" t="s">
        <v>391</v>
      </c>
      <c r="H45" s="11" t="s">
        <v>99</v>
      </c>
      <c r="I45" s="5"/>
      <c r="J45" s="1"/>
      <c r="K45" s="11"/>
      <c r="L45" s="5"/>
      <c r="M45" s="5"/>
      <c r="N45" s="5"/>
      <c r="O45" s="5"/>
      <c r="P45" s="5"/>
      <c r="Q45" s="5"/>
      <c r="R45" s="5"/>
      <c r="S45" s="5"/>
      <c r="T45" s="11"/>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1" t="s">
        <v>391</v>
      </c>
      <c r="CE45" s="11" t="s">
        <v>99</v>
      </c>
      <c r="CF45" s="5"/>
      <c r="CG45" s="63">
        <v>980</v>
      </c>
      <c r="CH45" s="47">
        <v>44757</v>
      </c>
      <c r="CI45" s="47">
        <v>45121</v>
      </c>
      <c r="CJ45" s="65">
        <v>600</v>
      </c>
      <c r="CK45" s="31"/>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row>
    <row r="46" spans="1:225" s="20" customFormat="1" ht="60" customHeight="1" x14ac:dyDescent="0.25">
      <c r="A46" s="12" t="s">
        <v>713</v>
      </c>
      <c r="B46" s="1" t="s">
        <v>47</v>
      </c>
      <c r="C46" s="1">
        <v>91342750378</v>
      </c>
      <c r="D46" s="12" t="s">
        <v>31</v>
      </c>
      <c r="E46" s="12" t="s">
        <v>294</v>
      </c>
      <c r="F46" s="1" t="s">
        <v>7</v>
      </c>
      <c r="G46" s="1" t="s">
        <v>190</v>
      </c>
      <c r="H46" s="11" t="s">
        <v>295</v>
      </c>
      <c r="I46" s="5"/>
      <c r="J46" s="1"/>
      <c r="K46" s="11"/>
      <c r="L46" s="5"/>
      <c r="M46" s="5"/>
      <c r="N46" s="5"/>
      <c r="O46" s="5"/>
      <c r="P46" s="5"/>
      <c r="Q46" s="5"/>
      <c r="R46" s="5"/>
      <c r="S46" s="5"/>
      <c r="T46" s="11"/>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1" t="s">
        <v>190</v>
      </c>
      <c r="CE46" s="11" t="s">
        <v>295</v>
      </c>
      <c r="CF46" s="5"/>
      <c r="CG46" s="63">
        <v>243.92</v>
      </c>
      <c r="CH46" s="47">
        <v>44756</v>
      </c>
      <c r="CI46" s="47">
        <v>44927</v>
      </c>
      <c r="CJ46" s="65">
        <v>15.669999999999998</v>
      </c>
      <c r="CK46" s="31"/>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row>
    <row r="47" spans="1:225" s="20" customFormat="1" ht="60" customHeight="1" x14ac:dyDescent="0.25">
      <c r="A47" s="12" t="s">
        <v>707</v>
      </c>
      <c r="B47" s="1" t="s">
        <v>47</v>
      </c>
      <c r="C47" s="1">
        <v>91342750378</v>
      </c>
      <c r="D47" s="12" t="s">
        <v>6</v>
      </c>
      <c r="E47" s="12" t="s">
        <v>708</v>
      </c>
      <c r="F47" s="1" t="s">
        <v>7</v>
      </c>
      <c r="G47" s="1" t="s">
        <v>709</v>
      </c>
      <c r="H47" s="11" t="s">
        <v>710</v>
      </c>
      <c r="I47" s="5"/>
      <c r="J47" s="1" t="s">
        <v>711</v>
      </c>
      <c r="K47" s="11" t="s">
        <v>712</v>
      </c>
      <c r="L47" s="5"/>
      <c r="M47" s="5"/>
      <c r="N47" s="5"/>
      <c r="O47" s="5"/>
      <c r="P47" s="5"/>
      <c r="Q47" s="5"/>
      <c r="R47" s="5"/>
      <c r="S47" s="5"/>
      <c r="T47" s="11"/>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1" t="s">
        <v>711</v>
      </c>
      <c r="CE47" s="11" t="s">
        <v>712</v>
      </c>
      <c r="CF47" s="5"/>
      <c r="CG47" s="63">
        <v>7695</v>
      </c>
      <c r="CH47" s="47">
        <v>44748</v>
      </c>
      <c r="CI47" s="47">
        <v>45479</v>
      </c>
      <c r="CJ47" s="65">
        <v>2565</v>
      </c>
      <c r="CK47" s="31"/>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row>
    <row r="48" spans="1:225" s="20" customFormat="1" ht="60" customHeight="1" x14ac:dyDescent="0.25">
      <c r="A48" s="12" t="s">
        <v>703</v>
      </c>
      <c r="B48" s="1" t="s">
        <v>47</v>
      </c>
      <c r="C48" s="1">
        <v>91342750378</v>
      </c>
      <c r="D48" s="12" t="s">
        <v>31</v>
      </c>
      <c r="E48" s="12" t="s">
        <v>704</v>
      </c>
      <c r="F48" s="1" t="s">
        <v>7</v>
      </c>
      <c r="G48" s="1" t="s">
        <v>705</v>
      </c>
      <c r="H48" s="11" t="s">
        <v>706</v>
      </c>
      <c r="I48" s="5"/>
      <c r="J48" s="5"/>
      <c r="K48" s="5"/>
      <c r="L48" s="5"/>
      <c r="M48" s="5"/>
      <c r="N48" s="5"/>
      <c r="O48" s="5"/>
      <c r="P48" s="5"/>
      <c r="Q48" s="5"/>
      <c r="R48" s="5"/>
      <c r="S48" s="5"/>
      <c r="T48" s="11"/>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1" t="s">
        <v>705</v>
      </c>
      <c r="CE48" s="11" t="s">
        <v>706</v>
      </c>
      <c r="CF48" s="5"/>
      <c r="CG48" s="63">
        <v>14415</v>
      </c>
      <c r="CH48" s="47">
        <v>44752</v>
      </c>
      <c r="CI48" s="47">
        <v>45483</v>
      </c>
      <c r="CJ48" s="65">
        <v>3567.5</v>
      </c>
      <c r="CK48" s="31"/>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row>
    <row r="49" spans="1:225" s="20" customFormat="1" ht="60" customHeight="1" x14ac:dyDescent="0.25">
      <c r="A49" s="12" t="s">
        <v>700</v>
      </c>
      <c r="B49" s="1" t="s">
        <v>47</v>
      </c>
      <c r="C49" s="1">
        <v>91342750378</v>
      </c>
      <c r="D49" s="12" t="s">
        <v>31</v>
      </c>
      <c r="E49" s="12" t="s">
        <v>701</v>
      </c>
      <c r="F49" s="1" t="s">
        <v>7</v>
      </c>
      <c r="G49" s="12" t="s">
        <v>702</v>
      </c>
      <c r="H49" s="11" t="s">
        <v>386</v>
      </c>
      <c r="I49" s="5"/>
      <c r="J49" s="5"/>
      <c r="K49" s="5"/>
      <c r="L49" s="5"/>
      <c r="M49" s="5"/>
      <c r="N49" s="5"/>
      <c r="O49" s="5"/>
      <c r="P49" s="5"/>
      <c r="Q49" s="5"/>
      <c r="R49" s="5"/>
      <c r="S49" s="5"/>
      <c r="T49" s="11"/>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12" t="s">
        <v>702</v>
      </c>
      <c r="CE49" s="11" t="s">
        <v>386</v>
      </c>
      <c r="CF49" s="5"/>
      <c r="CG49" s="63">
        <v>60</v>
      </c>
      <c r="CH49" s="47">
        <v>44743</v>
      </c>
      <c r="CI49" s="47">
        <v>45107</v>
      </c>
      <c r="CJ49" s="65">
        <v>0</v>
      </c>
      <c r="CK49" s="31"/>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row>
    <row r="50" spans="1:225" s="20" customFormat="1" ht="60" customHeight="1" x14ac:dyDescent="0.25">
      <c r="A50" s="12" t="s">
        <v>697</v>
      </c>
      <c r="B50" s="1" t="s">
        <v>47</v>
      </c>
      <c r="C50" s="1">
        <v>91342750378</v>
      </c>
      <c r="D50" s="12" t="s">
        <v>31</v>
      </c>
      <c r="E50" s="12" t="s">
        <v>698</v>
      </c>
      <c r="F50" s="1" t="s">
        <v>7</v>
      </c>
      <c r="G50" s="12" t="s">
        <v>699</v>
      </c>
      <c r="H50" s="11" t="s">
        <v>639</v>
      </c>
      <c r="I50" s="5"/>
      <c r="J50" s="5"/>
      <c r="K50" s="5"/>
      <c r="L50" s="5"/>
      <c r="M50" s="5"/>
      <c r="N50" s="5"/>
      <c r="O50" s="5"/>
      <c r="P50" s="5"/>
      <c r="Q50" s="5"/>
      <c r="R50" s="5"/>
      <c r="S50" s="5"/>
      <c r="T50" s="11"/>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12" t="s">
        <v>699</v>
      </c>
      <c r="CE50" s="11" t="s">
        <v>639</v>
      </c>
      <c r="CF50" s="5"/>
      <c r="CG50" s="63">
        <v>3196.92</v>
      </c>
      <c r="CH50" s="47">
        <v>44743</v>
      </c>
      <c r="CI50" s="47">
        <v>45838</v>
      </c>
      <c r="CJ50" s="65">
        <v>208.89</v>
      </c>
      <c r="CK50" s="33"/>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row>
    <row r="51" spans="1:225" s="20" customFormat="1" ht="60" customHeight="1" x14ac:dyDescent="0.25">
      <c r="A51" s="12" t="s">
        <v>693</v>
      </c>
      <c r="B51" s="1" t="s">
        <v>47</v>
      </c>
      <c r="C51" s="1">
        <v>91342750378</v>
      </c>
      <c r="D51" s="12" t="s">
        <v>31</v>
      </c>
      <c r="E51" s="12" t="s">
        <v>694</v>
      </c>
      <c r="F51" s="1" t="s">
        <v>7</v>
      </c>
      <c r="G51" s="12" t="s">
        <v>695</v>
      </c>
      <c r="H51" s="11" t="s">
        <v>696</v>
      </c>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12" t="s">
        <v>695</v>
      </c>
      <c r="CE51" s="11" t="s">
        <v>696</v>
      </c>
      <c r="CF51" s="5"/>
      <c r="CG51" s="63">
        <v>893</v>
      </c>
      <c r="CH51" s="47">
        <v>44713</v>
      </c>
      <c r="CI51" s="47">
        <v>45077</v>
      </c>
      <c r="CJ51" s="65">
        <v>893</v>
      </c>
      <c r="CK51" s="31"/>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row>
    <row r="52" spans="1:225" s="20" customFormat="1" ht="60" customHeight="1" x14ac:dyDescent="0.25">
      <c r="A52" s="12" t="s">
        <v>724</v>
      </c>
      <c r="B52" s="1" t="s">
        <v>47</v>
      </c>
      <c r="C52" s="1">
        <v>91342750378</v>
      </c>
      <c r="D52" s="12" t="s">
        <v>484</v>
      </c>
      <c r="E52" s="12" t="s">
        <v>725</v>
      </c>
      <c r="F52" s="1" t="s">
        <v>7</v>
      </c>
      <c r="G52" s="12" t="s">
        <v>726</v>
      </c>
      <c r="H52" s="11" t="s">
        <v>727</v>
      </c>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12" t="s">
        <v>726</v>
      </c>
      <c r="CE52" s="11" t="s">
        <v>727</v>
      </c>
      <c r="CF52" s="5"/>
      <c r="CG52" s="63">
        <v>4860</v>
      </c>
      <c r="CH52" s="47">
        <v>44706</v>
      </c>
      <c r="CI52" s="47">
        <v>44706</v>
      </c>
      <c r="CJ52" s="65">
        <v>4860</v>
      </c>
      <c r="CK52" s="31"/>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row>
    <row r="53" spans="1:225" s="20" customFormat="1" ht="60" customHeight="1" x14ac:dyDescent="0.25">
      <c r="A53" s="12" t="s">
        <v>691</v>
      </c>
      <c r="B53" s="1" t="s">
        <v>47</v>
      </c>
      <c r="C53" s="1">
        <v>91342750378</v>
      </c>
      <c r="D53" s="12" t="s">
        <v>293</v>
      </c>
      <c r="E53" s="12" t="s">
        <v>692</v>
      </c>
      <c r="F53" s="1" t="s">
        <v>7</v>
      </c>
      <c r="G53" s="12" t="s">
        <v>311</v>
      </c>
      <c r="H53" s="11" t="s">
        <v>153</v>
      </c>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12" t="s">
        <v>311</v>
      </c>
      <c r="CE53" s="11" t="s">
        <v>153</v>
      </c>
      <c r="CF53" s="5"/>
      <c r="CG53" s="63">
        <v>18990.400000000001</v>
      </c>
      <c r="CH53" s="47">
        <v>44698</v>
      </c>
      <c r="CI53" s="47">
        <v>44698</v>
      </c>
      <c r="CJ53" s="65">
        <v>0</v>
      </c>
      <c r="CK53" s="31"/>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row>
    <row r="54" spans="1:225" s="20" customFormat="1" ht="60" customHeight="1" x14ac:dyDescent="0.25">
      <c r="A54" s="12" t="s">
        <v>689</v>
      </c>
      <c r="B54" s="1" t="s">
        <v>47</v>
      </c>
      <c r="C54" s="1">
        <v>91342750378</v>
      </c>
      <c r="D54" s="12" t="s">
        <v>293</v>
      </c>
      <c r="E54" s="12" t="s">
        <v>690</v>
      </c>
      <c r="F54" s="1" t="s">
        <v>7</v>
      </c>
      <c r="G54" s="12" t="s">
        <v>311</v>
      </c>
      <c r="H54" s="11" t="s">
        <v>153</v>
      </c>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12" t="s">
        <v>311</v>
      </c>
      <c r="CE54" s="11" t="s">
        <v>153</v>
      </c>
      <c r="CF54" s="5"/>
      <c r="CG54" s="63">
        <v>18990.400000000001</v>
      </c>
      <c r="CH54" s="47">
        <v>44698</v>
      </c>
      <c r="CI54" s="47">
        <v>44698</v>
      </c>
      <c r="CJ54" s="65">
        <v>0</v>
      </c>
      <c r="CK54" s="31"/>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row>
    <row r="55" spans="1:225" s="20" customFormat="1" ht="60" customHeight="1" x14ac:dyDescent="0.25">
      <c r="A55" s="12" t="s">
        <v>685</v>
      </c>
      <c r="B55" s="1" t="s">
        <v>47</v>
      </c>
      <c r="C55" s="1">
        <v>91342750378</v>
      </c>
      <c r="D55" s="12" t="s">
        <v>31</v>
      </c>
      <c r="E55" s="12" t="s">
        <v>686</v>
      </c>
      <c r="F55" s="1" t="s">
        <v>419</v>
      </c>
      <c r="G55" s="12" t="s">
        <v>687</v>
      </c>
      <c r="H55" s="11" t="s">
        <v>688</v>
      </c>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12" t="s">
        <v>687</v>
      </c>
      <c r="CE55" s="11" t="s">
        <v>688</v>
      </c>
      <c r="CF55" s="5"/>
      <c r="CG55" s="63">
        <v>5000</v>
      </c>
      <c r="CH55" s="47">
        <v>44697</v>
      </c>
      <c r="CI55" s="47">
        <v>45792</v>
      </c>
      <c r="CJ55" s="65">
        <v>4950.2700000000004</v>
      </c>
      <c r="CK55" s="31"/>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row>
    <row r="56" spans="1:225" s="20" customFormat="1" ht="60" customHeight="1" x14ac:dyDescent="0.25">
      <c r="A56" s="12" t="s">
        <v>682</v>
      </c>
      <c r="B56" s="1" t="s">
        <v>47</v>
      </c>
      <c r="C56" s="1">
        <v>91342750378</v>
      </c>
      <c r="D56" s="12" t="s">
        <v>31</v>
      </c>
      <c r="E56" s="12" t="s">
        <v>683</v>
      </c>
      <c r="F56" s="1" t="s">
        <v>7</v>
      </c>
      <c r="G56" s="12" t="s">
        <v>684</v>
      </c>
      <c r="H56" s="11" t="s">
        <v>230</v>
      </c>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12" t="s">
        <v>684</v>
      </c>
      <c r="CE56" s="11" t="s">
        <v>230</v>
      </c>
      <c r="CF56" s="5"/>
      <c r="CG56" s="63">
        <v>15</v>
      </c>
      <c r="CH56" s="47">
        <v>44196</v>
      </c>
      <c r="CI56" s="47">
        <v>44561</v>
      </c>
      <c r="CJ56" s="65">
        <v>15</v>
      </c>
      <c r="CK56" s="31"/>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row>
    <row r="57" spans="1:225" s="20" customFormat="1" ht="60" customHeight="1" x14ac:dyDescent="0.25">
      <c r="A57" s="12" t="s">
        <v>678</v>
      </c>
      <c r="B57" s="1" t="s">
        <v>47</v>
      </c>
      <c r="C57" s="1">
        <v>91342750378</v>
      </c>
      <c r="D57" s="12" t="s">
        <v>293</v>
      </c>
      <c r="E57" s="12" t="s">
        <v>679</v>
      </c>
      <c r="F57" s="1" t="s">
        <v>7</v>
      </c>
      <c r="G57" s="12" t="s">
        <v>680</v>
      </c>
      <c r="H57" s="11" t="s">
        <v>681</v>
      </c>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12" t="s">
        <v>680</v>
      </c>
      <c r="CE57" s="11" t="s">
        <v>681</v>
      </c>
      <c r="CF57" s="5"/>
      <c r="CG57" s="63">
        <v>30888</v>
      </c>
      <c r="CH57" s="47">
        <v>44693</v>
      </c>
      <c r="CI57" s="47">
        <v>44876</v>
      </c>
      <c r="CJ57" s="65">
        <v>12697.34</v>
      </c>
      <c r="CK57" s="31"/>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row>
    <row r="58" spans="1:225" s="20" customFormat="1" ht="60" customHeight="1" x14ac:dyDescent="0.25">
      <c r="A58" s="12" t="s">
        <v>676</v>
      </c>
      <c r="B58" s="1" t="s">
        <v>47</v>
      </c>
      <c r="C58" s="1">
        <v>91342750378</v>
      </c>
      <c r="D58" s="12" t="s">
        <v>31</v>
      </c>
      <c r="E58" s="12" t="s">
        <v>677</v>
      </c>
      <c r="F58" s="1" t="s">
        <v>7</v>
      </c>
      <c r="G58" s="12" t="s">
        <v>139</v>
      </c>
      <c r="H58" s="11" t="s">
        <v>67</v>
      </c>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12" t="s">
        <v>139</v>
      </c>
      <c r="CE58" s="11" t="s">
        <v>67</v>
      </c>
      <c r="CF58" s="5"/>
      <c r="CG58" s="63">
        <v>55848</v>
      </c>
      <c r="CH58" s="47">
        <v>44693</v>
      </c>
      <c r="CI58" s="47">
        <v>45291</v>
      </c>
      <c r="CJ58" s="65">
        <v>19448</v>
      </c>
      <c r="CK58" s="31"/>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row>
    <row r="59" spans="1:225" s="20" customFormat="1" ht="60" customHeight="1" x14ac:dyDescent="0.25">
      <c r="A59" s="12" t="s">
        <v>620</v>
      </c>
      <c r="B59" s="1" t="s">
        <v>47</v>
      </c>
      <c r="C59" s="1">
        <v>91342750378</v>
      </c>
      <c r="D59" s="12" t="s">
        <v>31</v>
      </c>
      <c r="E59" s="12" t="s">
        <v>621</v>
      </c>
      <c r="F59" s="1" t="s">
        <v>7</v>
      </c>
      <c r="G59" s="12" t="s">
        <v>100</v>
      </c>
      <c r="H59" s="11" t="s">
        <v>360</v>
      </c>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12" t="s">
        <v>100</v>
      </c>
      <c r="CE59" s="11" t="s">
        <v>360</v>
      </c>
      <c r="CF59" s="5"/>
      <c r="CG59" s="63">
        <f>6048+504</f>
        <v>6552</v>
      </c>
      <c r="CH59" s="47">
        <v>44680</v>
      </c>
      <c r="CI59" s="47">
        <v>44957</v>
      </c>
      <c r="CJ59" s="65">
        <v>4032</v>
      </c>
      <c r="CK59" s="31"/>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row>
    <row r="60" spans="1:225" s="20" customFormat="1" ht="60" customHeight="1" x14ac:dyDescent="0.25">
      <c r="A60" s="12" t="s">
        <v>616</v>
      </c>
      <c r="B60" s="1" t="s">
        <v>47</v>
      </c>
      <c r="C60" s="1">
        <v>91342750378</v>
      </c>
      <c r="D60" s="12" t="s">
        <v>484</v>
      </c>
      <c r="E60" s="12" t="s">
        <v>617</v>
      </c>
      <c r="F60" s="1" t="s">
        <v>7</v>
      </c>
      <c r="G60" s="12" t="s">
        <v>618</v>
      </c>
      <c r="H60" s="11" t="s">
        <v>619</v>
      </c>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12" t="s">
        <v>618</v>
      </c>
      <c r="CE60" s="11" t="s">
        <v>619</v>
      </c>
      <c r="CF60" s="5"/>
      <c r="CG60" s="63">
        <v>9256</v>
      </c>
      <c r="CH60" s="47">
        <v>44673</v>
      </c>
      <c r="CI60" s="47">
        <v>44653</v>
      </c>
      <c r="CJ60" s="65">
        <v>9256</v>
      </c>
      <c r="CK60" s="31"/>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c r="HE60" s="19"/>
      <c r="HF60" s="19"/>
      <c r="HG60" s="19"/>
      <c r="HH60" s="19"/>
      <c r="HI60" s="19"/>
      <c r="HJ60" s="19"/>
      <c r="HK60" s="19"/>
      <c r="HL60" s="19"/>
      <c r="HM60" s="19"/>
      <c r="HN60" s="19"/>
      <c r="HO60" s="19"/>
      <c r="HP60" s="19"/>
      <c r="HQ60" s="19"/>
    </row>
    <row r="61" spans="1:225" s="20" customFormat="1" ht="60" customHeight="1" x14ac:dyDescent="0.25">
      <c r="A61" s="12" t="s">
        <v>615</v>
      </c>
      <c r="B61" s="1" t="s">
        <v>47</v>
      </c>
      <c r="C61" s="1">
        <v>91342750378</v>
      </c>
      <c r="D61" s="12" t="s">
        <v>484</v>
      </c>
      <c r="E61" s="12" t="s">
        <v>614</v>
      </c>
      <c r="F61" s="1" t="s">
        <v>7</v>
      </c>
      <c r="G61" s="12" t="s">
        <v>506</v>
      </c>
      <c r="H61" s="11" t="s">
        <v>518</v>
      </c>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12" t="s">
        <v>506</v>
      </c>
      <c r="CE61" s="11" t="s">
        <v>518</v>
      </c>
      <c r="CF61" s="5"/>
      <c r="CG61" s="63">
        <v>4661.7700000000004</v>
      </c>
      <c r="CH61" s="47">
        <v>44670</v>
      </c>
      <c r="CI61" s="47">
        <v>44670</v>
      </c>
      <c r="CJ61" s="65">
        <v>4661.7700000000004</v>
      </c>
      <c r="CK61" s="31"/>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row>
    <row r="62" spans="1:225" s="20" customFormat="1" ht="60" customHeight="1" x14ac:dyDescent="0.25">
      <c r="A62" s="12" t="s">
        <v>613</v>
      </c>
      <c r="B62" s="1" t="s">
        <v>47</v>
      </c>
      <c r="C62" s="1">
        <v>91342750378</v>
      </c>
      <c r="D62" s="12" t="s">
        <v>484</v>
      </c>
      <c r="E62" s="12" t="s">
        <v>614</v>
      </c>
      <c r="F62" s="1" t="s">
        <v>7</v>
      </c>
      <c r="G62" s="12" t="s">
        <v>913</v>
      </c>
      <c r="H62" s="11" t="s">
        <v>504</v>
      </c>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12" t="s">
        <v>913</v>
      </c>
      <c r="CE62" s="11" t="s">
        <v>504</v>
      </c>
      <c r="CF62" s="5"/>
      <c r="CG62" s="63">
        <v>1900</v>
      </c>
      <c r="CH62" s="47">
        <v>44670</v>
      </c>
      <c r="CI62" s="47">
        <v>44670</v>
      </c>
      <c r="CJ62" s="65">
        <v>1900</v>
      </c>
      <c r="CK62" s="31"/>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c r="GR62" s="19"/>
      <c r="GS62" s="19"/>
      <c r="GT62" s="19"/>
      <c r="GU62" s="19"/>
      <c r="GV62" s="19"/>
      <c r="GW62" s="19"/>
      <c r="GX62" s="19"/>
      <c r="GY62" s="19"/>
      <c r="GZ62" s="19"/>
      <c r="HA62" s="19"/>
      <c r="HB62" s="19"/>
      <c r="HC62" s="19"/>
      <c r="HD62" s="19"/>
      <c r="HE62" s="19"/>
      <c r="HF62" s="19"/>
      <c r="HG62" s="19"/>
      <c r="HH62" s="19"/>
      <c r="HI62" s="19"/>
      <c r="HJ62" s="19"/>
      <c r="HK62" s="19"/>
      <c r="HL62" s="19"/>
      <c r="HM62" s="19"/>
      <c r="HN62" s="19"/>
      <c r="HO62" s="19"/>
      <c r="HP62" s="19"/>
      <c r="HQ62" s="19"/>
    </row>
    <row r="63" spans="1:225" s="20" customFormat="1" ht="60" customHeight="1" x14ac:dyDescent="0.25">
      <c r="A63" s="12" t="s">
        <v>585</v>
      </c>
      <c r="B63" s="1" t="s">
        <v>47</v>
      </c>
      <c r="C63" s="1">
        <v>91342750378</v>
      </c>
      <c r="D63" s="12" t="s">
        <v>31</v>
      </c>
      <c r="E63" s="12" t="s">
        <v>586</v>
      </c>
      <c r="F63" s="1" t="s">
        <v>7</v>
      </c>
      <c r="G63" s="12" t="s">
        <v>587</v>
      </c>
      <c r="H63" s="11" t="s">
        <v>588</v>
      </c>
      <c r="I63" s="11" t="s">
        <v>487</v>
      </c>
      <c r="J63" s="11" t="s">
        <v>589</v>
      </c>
      <c r="K63" s="11" t="s">
        <v>590</v>
      </c>
      <c r="L63" s="11" t="s">
        <v>488</v>
      </c>
      <c r="M63" s="11" t="s">
        <v>591</v>
      </c>
      <c r="N63" s="11" t="s">
        <v>592</v>
      </c>
      <c r="O63" s="11" t="s">
        <v>488</v>
      </c>
      <c r="P63" s="11" t="s">
        <v>593</v>
      </c>
      <c r="Q63" s="11" t="s">
        <v>594</v>
      </c>
      <c r="R63" s="11" t="s">
        <v>488</v>
      </c>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12" t="s">
        <v>587</v>
      </c>
      <c r="BV63" s="11" t="s">
        <v>588</v>
      </c>
      <c r="BW63" s="11" t="s">
        <v>487</v>
      </c>
      <c r="BX63" s="11" t="s">
        <v>589</v>
      </c>
      <c r="BY63" s="11" t="s">
        <v>590</v>
      </c>
      <c r="BZ63" s="11" t="s">
        <v>488</v>
      </c>
      <c r="CA63" s="11" t="s">
        <v>591</v>
      </c>
      <c r="CB63" s="11" t="s">
        <v>592</v>
      </c>
      <c r="CC63" s="11" t="s">
        <v>488</v>
      </c>
      <c r="CD63" s="11" t="s">
        <v>593</v>
      </c>
      <c r="CE63" s="11" t="s">
        <v>594</v>
      </c>
      <c r="CF63" s="11" t="s">
        <v>488</v>
      </c>
      <c r="CG63" s="63">
        <v>2247</v>
      </c>
      <c r="CH63" s="47">
        <v>44649</v>
      </c>
      <c r="CI63" s="47">
        <v>45744</v>
      </c>
      <c r="CJ63" s="65">
        <v>16.79</v>
      </c>
      <c r="CK63" s="31"/>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row>
    <row r="64" spans="1:225" s="20" customFormat="1" ht="60" customHeight="1" x14ac:dyDescent="0.25">
      <c r="A64" s="12" t="s">
        <v>581</v>
      </c>
      <c r="B64" s="1" t="s">
        <v>47</v>
      </c>
      <c r="C64" s="1">
        <v>91342750378</v>
      </c>
      <c r="D64" s="12" t="s">
        <v>31</v>
      </c>
      <c r="E64" s="12" t="s">
        <v>582</v>
      </c>
      <c r="F64" s="1" t="s">
        <v>7</v>
      </c>
      <c r="G64" s="12" t="s">
        <v>583</v>
      </c>
      <c r="H64" s="11" t="s">
        <v>584</v>
      </c>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12" t="s">
        <v>583</v>
      </c>
      <c r="CE64" s="11" t="s">
        <v>584</v>
      </c>
      <c r="CF64" s="5"/>
      <c r="CG64" s="63">
        <v>1100</v>
      </c>
      <c r="CH64" s="47">
        <v>44645</v>
      </c>
      <c r="CI64" s="47">
        <v>44645</v>
      </c>
      <c r="CJ64" s="65">
        <v>1100</v>
      </c>
      <c r="CK64" s="31"/>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row>
    <row r="65" spans="1:225" s="20" customFormat="1" ht="60" customHeight="1" x14ac:dyDescent="0.25">
      <c r="A65" s="12" t="s">
        <v>577</v>
      </c>
      <c r="B65" s="1" t="s">
        <v>47</v>
      </c>
      <c r="C65" s="1">
        <v>91342750378</v>
      </c>
      <c r="D65" s="12" t="s">
        <v>31</v>
      </c>
      <c r="E65" s="12" t="s">
        <v>578</v>
      </c>
      <c r="F65" s="1" t="s">
        <v>7</v>
      </c>
      <c r="G65" s="12" t="s">
        <v>579</v>
      </c>
      <c r="H65" s="11" t="s">
        <v>580</v>
      </c>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12" t="s">
        <v>579</v>
      </c>
      <c r="CE65" s="11" t="s">
        <v>580</v>
      </c>
      <c r="CF65" s="5"/>
      <c r="CG65" s="63">
        <v>648</v>
      </c>
      <c r="CH65" s="47">
        <v>44638</v>
      </c>
      <c r="CI65" s="47">
        <v>44638</v>
      </c>
      <c r="CJ65" s="65">
        <v>648</v>
      </c>
      <c r="CK65" s="31"/>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row>
    <row r="66" spans="1:225" s="20" customFormat="1" ht="60" customHeight="1" x14ac:dyDescent="0.25">
      <c r="A66" s="12" t="s">
        <v>575</v>
      </c>
      <c r="B66" s="1" t="s">
        <v>47</v>
      </c>
      <c r="C66" s="1">
        <v>91342750378</v>
      </c>
      <c r="D66" s="12" t="s">
        <v>31</v>
      </c>
      <c r="E66" s="12" t="s">
        <v>421</v>
      </c>
      <c r="F66" s="1" t="s">
        <v>7</v>
      </c>
      <c r="G66" s="12" t="s">
        <v>576</v>
      </c>
      <c r="H66" s="12" t="s">
        <v>347</v>
      </c>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12" t="s">
        <v>576</v>
      </c>
      <c r="CE66" s="12" t="s">
        <v>347</v>
      </c>
      <c r="CF66" s="5"/>
      <c r="CG66" s="63">
        <f>238+14</f>
        <v>252</v>
      </c>
      <c r="CH66" s="47">
        <v>44636</v>
      </c>
      <c r="CI66" s="47">
        <v>45000</v>
      </c>
      <c r="CJ66" s="65">
        <v>252</v>
      </c>
      <c r="CK66" s="33"/>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row>
    <row r="67" spans="1:225" s="20" customFormat="1" ht="60" customHeight="1" x14ac:dyDescent="0.25">
      <c r="A67" s="12" t="s">
        <v>572</v>
      </c>
      <c r="B67" s="1" t="s">
        <v>47</v>
      </c>
      <c r="C67" s="1">
        <v>91342750378</v>
      </c>
      <c r="D67" s="12" t="s">
        <v>31</v>
      </c>
      <c r="E67" s="1" t="s">
        <v>157</v>
      </c>
      <c r="F67" s="1" t="s">
        <v>7</v>
      </c>
      <c r="G67" s="11" t="s">
        <v>573</v>
      </c>
      <c r="H67" s="11" t="s">
        <v>574</v>
      </c>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11" t="s">
        <v>573</v>
      </c>
      <c r="CE67" s="11" t="s">
        <v>574</v>
      </c>
      <c r="CF67" s="5"/>
      <c r="CG67" s="63">
        <v>1110</v>
      </c>
      <c r="CH67" s="47">
        <v>44602</v>
      </c>
      <c r="CI67" s="47">
        <v>44994</v>
      </c>
      <c r="CJ67" s="65">
        <v>1100</v>
      </c>
      <c r="CK67" s="31"/>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row>
    <row r="68" spans="1:225" s="20" customFormat="1" ht="60" customHeight="1" x14ac:dyDescent="0.25">
      <c r="A68" s="1" t="s">
        <v>568</v>
      </c>
      <c r="B68" s="1" t="s">
        <v>47</v>
      </c>
      <c r="C68" s="1">
        <v>91342750378</v>
      </c>
      <c r="D68" s="1" t="s">
        <v>31</v>
      </c>
      <c r="E68" s="1" t="s">
        <v>569</v>
      </c>
      <c r="F68" s="1" t="s">
        <v>7</v>
      </c>
      <c r="G68" s="3" t="s">
        <v>570</v>
      </c>
      <c r="H68" s="3" t="s">
        <v>571</v>
      </c>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3" t="s">
        <v>570</v>
      </c>
      <c r="CE68" s="3" t="s">
        <v>571</v>
      </c>
      <c r="CF68" s="25"/>
      <c r="CG68" s="64">
        <f>5740+2520</f>
        <v>8260</v>
      </c>
      <c r="CH68" s="47">
        <v>44615</v>
      </c>
      <c r="CI68" s="47">
        <v>44972</v>
      </c>
      <c r="CJ68" s="66">
        <v>5740</v>
      </c>
      <c r="CK68" s="31"/>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row>
    <row r="69" spans="1:225" s="20" customFormat="1" ht="60" customHeight="1" x14ac:dyDescent="0.25">
      <c r="A69" s="12" t="s">
        <v>542</v>
      </c>
      <c r="B69" s="1" t="s">
        <v>47</v>
      </c>
      <c r="C69" s="1">
        <v>91342750378</v>
      </c>
      <c r="D69" s="12" t="s">
        <v>293</v>
      </c>
      <c r="E69" s="1" t="s">
        <v>534</v>
      </c>
      <c r="F69" s="1" t="s">
        <v>7</v>
      </c>
      <c r="G69" s="11" t="s">
        <v>506</v>
      </c>
      <c r="H69" s="11" t="s">
        <v>518</v>
      </c>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11" t="s">
        <v>506</v>
      </c>
      <c r="CE69" s="11" t="s">
        <v>518</v>
      </c>
      <c r="CF69" s="5"/>
      <c r="CG69" s="63">
        <v>554.55999999999995</v>
      </c>
      <c r="CH69" s="47">
        <v>44614</v>
      </c>
      <c r="CI69" s="47">
        <v>44614</v>
      </c>
      <c r="CJ69" s="65">
        <v>554.55999999999995</v>
      </c>
      <c r="CK69" s="31"/>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row>
    <row r="70" spans="1:225" s="20" customFormat="1" ht="60" customHeight="1" x14ac:dyDescent="0.25">
      <c r="A70" s="12" t="s">
        <v>541</v>
      </c>
      <c r="B70" s="1" t="s">
        <v>47</v>
      </c>
      <c r="C70" s="1">
        <v>91342750378</v>
      </c>
      <c r="D70" s="12" t="s">
        <v>293</v>
      </c>
      <c r="E70" s="1" t="s">
        <v>534</v>
      </c>
      <c r="F70" s="1" t="s">
        <v>7</v>
      </c>
      <c r="G70" s="11" t="s">
        <v>512</v>
      </c>
      <c r="H70" s="11" t="s">
        <v>499</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11" t="s">
        <v>512</v>
      </c>
      <c r="CE70" s="11" t="s">
        <v>499</v>
      </c>
      <c r="CF70" s="5"/>
      <c r="CG70" s="63">
        <v>967</v>
      </c>
      <c r="CH70" s="47">
        <v>44614</v>
      </c>
      <c r="CI70" s="47">
        <v>44614</v>
      </c>
      <c r="CJ70" s="65">
        <v>967</v>
      </c>
      <c r="CK70" s="31"/>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row>
    <row r="71" spans="1:225" s="20" customFormat="1" ht="60" customHeight="1" x14ac:dyDescent="0.25">
      <c r="A71" s="12" t="s">
        <v>540</v>
      </c>
      <c r="B71" s="1" t="s">
        <v>47</v>
      </c>
      <c r="C71" s="1">
        <v>91342750378</v>
      </c>
      <c r="D71" s="12" t="s">
        <v>293</v>
      </c>
      <c r="E71" s="1" t="s">
        <v>534</v>
      </c>
      <c r="F71" s="1" t="s">
        <v>7</v>
      </c>
      <c r="G71" s="11" t="s">
        <v>514</v>
      </c>
      <c r="H71" s="11" t="s">
        <v>515</v>
      </c>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11" t="s">
        <v>514</v>
      </c>
      <c r="CE71" s="11" t="s">
        <v>515</v>
      </c>
      <c r="CF71" s="5"/>
      <c r="CG71" s="63">
        <v>240</v>
      </c>
      <c r="CH71" s="47">
        <v>44614</v>
      </c>
      <c r="CI71" s="47">
        <v>44614</v>
      </c>
      <c r="CJ71" s="65">
        <v>240</v>
      </c>
      <c r="CK71" s="31"/>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row>
    <row r="72" spans="1:225" s="20" customFormat="1" ht="60" customHeight="1" x14ac:dyDescent="0.25">
      <c r="A72" s="12" t="s">
        <v>537</v>
      </c>
      <c r="B72" s="1" t="s">
        <v>47</v>
      </c>
      <c r="C72" s="1">
        <v>91342750378</v>
      </c>
      <c r="D72" s="12" t="s">
        <v>293</v>
      </c>
      <c r="E72" s="1" t="s">
        <v>534</v>
      </c>
      <c r="F72" s="1" t="s">
        <v>7</v>
      </c>
      <c r="G72" s="11" t="s">
        <v>538</v>
      </c>
      <c r="H72" s="11" t="s">
        <v>539</v>
      </c>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11" t="s">
        <v>538</v>
      </c>
      <c r="CE72" s="11" t="s">
        <v>539</v>
      </c>
      <c r="CF72" s="5"/>
      <c r="CG72" s="63">
        <v>480</v>
      </c>
      <c r="CH72" s="47">
        <v>44614</v>
      </c>
      <c r="CI72" s="47">
        <v>44614</v>
      </c>
      <c r="CJ72" s="65">
        <v>480</v>
      </c>
      <c r="CK72" s="31"/>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row>
    <row r="73" spans="1:225" s="20" customFormat="1" ht="60" customHeight="1" x14ac:dyDescent="0.25">
      <c r="A73" s="12" t="s">
        <v>533</v>
      </c>
      <c r="B73" s="1" t="s">
        <v>47</v>
      </c>
      <c r="C73" s="1">
        <v>91342750378</v>
      </c>
      <c r="D73" s="12" t="s">
        <v>293</v>
      </c>
      <c r="E73" s="1" t="s">
        <v>534</v>
      </c>
      <c r="F73" s="1" t="s">
        <v>7</v>
      </c>
      <c r="G73" s="11" t="s">
        <v>535</v>
      </c>
      <c r="H73" s="11" t="s">
        <v>536</v>
      </c>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11" t="s">
        <v>535</v>
      </c>
      <c r="CE73" s="11" t="s">
        <v>536</v>
      </c>
      <c r="CF73" s="5"/>
      <c r="CG73" s="63">
        <v>800</v>
      </c>
      <c r="CH73" s="47">
        <v>44614</v>
      </c>
      <c r="CI73" s="47">
        <v>44614</v>
      </c>
      <c r="CJ73" s="65">
        <v>800</v>
      </c>
      <c r="CK73" s="31"/>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row>
    <row r="74" spans="1:225" s="20" customFormat="1" ht="60" customHeight="1" x14ac:dyDescent="0.25">
      <c r="A74" s="12" t="s">
        <v>529</v>
      </c>
      <c r="B74" s="1" t="s">
        <v>47</v>
      </c>
      <c r="C74" s="1">
        <v>91342750378</v>
      </c>
      <c r="D74" s="12" t="s">
        <v>31</v>
      </c>
      <c r="E74" s="1" t="s">
        <v>530</v>
      </c>
      <c r="F74" s="1" t="s">
        <v>7</v>
      </c>
      <c r="G74" s="11" t="s">
        <v>531</v>
      </c>
      <c r="H74" s="11" t="s">
        <v>532</v>
      </c>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11" t="s">
        <v>531</v>
      </c>
      <c r="CE74" s="11" t="s">
        <v>532</v>
      </c>
      <c r="CF74" s="5"/>
      <c r="CG74" s="63">
        <v>350</v>
      </c>
      <c r="CH74" s="47">
        <v>44613</v>
      </c>
      <c r="CI74" s="47">
        <v>44977</v>
      </c>
      <c r="CJ74" s="65">
        <v>350</v>
      </c>
      <c r="CK74" s="31"/>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row>
    <row r="75" spans="1:225" s="20" customFormat="1" ht="78.75" customHeight="1" x14ac:dyDescent="0.25">
      <c r="A75" s="12" t="s">
        <v>525</v>
      </c>
      <c r="B75" s="1" t="s">
        <v>47</v>
      </c>
      <c r="C75" s="1">
        <v>91342750378</v>
      </c>
      <c r="D75" s="12" t="s">
        <v>31</v>
      </c>
      <c r="E75" s="1" t="s">
        <v>526</v>
      </c>
      <c r="F75" s="1" t="s">
        <v>7</v>
      </c>
      <c r="G75" s="11" t="s">
        <v>567</v>
      </c>
      <c r="H75" s="11" t="s">
        <v>527</v>
      </c>
      <c r="I75" s="11" t="s">
        <v>487</v>
      </c>
      <c r="J75" s="11" t="s">
        <v>528</v>
      </c>
      <c r="K75" s="11" t="s">
        <v>346</v>
      </c>
      <c r="L75" s="11" t="s">
        <v>488</v>
      </c>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11" t="s">
        <v>567</v>
      </c>
      <c r="CB75" s="11" t="s">
        <v>527</v>
      </c>
      <c r="CC75" s="11" t="s">
        <v>487</v>
      </c>
      <c r="CD75" s="11" t="s">
        <v>528</v>
      </c>
      <c r="CE75" s="11" t="s">
        <v>346</v>
      </c>
      <c r="CF75" s="11" t="s">
        <v>488</v>
      </c>
      <c r="CG75" s="63">
        <v>88933</v>
      </c>
      <c r="CH75" s="47">
        <v>44621</v>
      </c>
      <c r="CI75" s="47">
        <v>45716</v>
      </c>
      <c r="CJ75" s="65">
        <v>24064.75</v>
      </c>
      <c r="CK75" s="31"/>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row>
    <row r="76" spans="1:225" s="20" customFormat="1" ht="60" customHeight="1" x14ac:dyDescent="0.25">
      <c r="A76" s="12" t="s">
        <v>318</v>
      </c>
      <c r="B76" s="1" t="s">
        <v>47</v>
      </c>
      <c r="C76" s="1">
        <v>91342750378</v>
      </c>
      <c r="D76" s="12" t="s">
        <v>31</v>
      </c>
      <c r="E76" s="1" t="s">
        <v>523</v>
      </c>
      <c r="F76" s="1" t="s">
        <v>7</v>
      </c>
      <c r="G76" s="11" t="s">
        <v>320</v>
      </c>
      <c r="H76" s="11" t="s">
        <v>524</v>
      </c>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11" t="s">
        <v>320</v>
      </c>
      <c r="CE76" s="11" t="s">
        <v>524</v>
      </c>
      <c r="CF76" s="5"/>
      <c r="CG76" s="63">
        <v>5944.42</v>
      </c>
      <c r="CH76" s="47">
        <v>44562</v>
      </c>
      <c r="CI76" s="47">
        <v>44620</v>
      </c>
      <c r="CJ76" s="65">
        <v>5944.41</v>
      </c>
      <c r="CK76" s="31"/>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row>
    <row r="77" spans="1:225" s="20" customFormat="1" ht="60" customHeight="1" x14ac:dyDescent="0.25">
      <c r="A77" s="12" t="s">
        <v>519</v>
      </c>
      <c r="B77" s="1" t="s">
        <v>47</v>
      </c>
      <c r="C77" s="1">
        <v>91342750378</v>
      </c>
      <c r="D77" s="12" t="s">
        <v>31</v>
      </c>
      <c r="E77" s="1" t="s">
        <v>520</v>
      </c>
      <c r="F77" s="1" t="s">
        <v>7</v>
      </c>
      <c r="G77" s="11" t="s">
        <v>521</v>
      </c>
      <c r="H77" s="11" t="s">
        <v>522</v>
      </c>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11" t="s">
        <v>521</v>
      </c>
      <c r="CE77" s="11" t="s">
        <v>522</v>
      </c>
      <c r="CF77" s="5"/>
      <c r="CG77" s="63">
        <f>81.96+24.59</f>
        <v>106.55</v>
      </c>
      <c r="CH77" s="47">
        <v>44607</v>
      </c>
      <c r="CI77" s="47">
        <v>44971</v>
      </c>
      <c r="CJ77" s="65">
        <v>86.600000000000009</v>
      </c>
      <c r="CK77" s="31"/>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row>
    <row r="78" spans="1:225" s="20" customFormat="1" ht="60" customHeight="1" x14ac:dyDescent="0.25">
      <c r="A78" s="12" t="s">
        <v>517</v>
      </c>
      <c r="B78" s="1" t="s">
        <v>47</v>
      </c>
      <c r="C78" s="1">
        <v>91342750378</v>
      </c>
      <c r="D78" s="12" t="s">
        <v>293</v>
      </c>
      <c r="E78" s="1" t="s">
        <v>511</v>
      </c>
      <c r="F78" s="1" t="s">
        <v>7</v>
      </c>
      <c r="G78" s="11" t="s">
        <v>506</v>
      </c>
      <c r="H78" s="11" t="s">
        <v>518</v>
      </c>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11" t="s">
        <v>506</v>
      </c>
      <c r="CE78" s="11" t="s">
        <v>518</v>
      </c>
      <c r="CF78" s="5"/>
      <c r="CG78" s="63">
        <v>571.89</v>
      </c>
      <c r="CH78" s="47">
        <v>44603</v>
      </c>
      <c r="CI78" s="47">
        <v>44603</v>
      </c>
      <c r="CJ78" s="65">
        <v>571.89</v>
      </c>
      <c r="CK78" s="31"/>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19"/>
      <c r="HL78" s="19"/>
      <c r="HM78" s="19"/>
      <c r="HN78" s="19"/>
      <c r="HO78" s="19"/>
      <c r="HP78" s="19"/>
      <c r="HQ78" s="19"/>
    </row>
    <row r="79" spans="1:225" s="20" customFormat="1" ht="60" customHeight="1" x14ac:dyDescent="0.25">
      <c r="A79" s="12" t="s">
        <v>516</v>
      </c>
      <c r="B79" s="1" t="s">
        <v>47</v>
      </c>
      <c r="C79" s="1">
        <v>91342750378</v>
      </c>
      <c r="D79" s="12" t="s">
        <v>293</v>
      </c>
      <c r="E79" s="1" t="s">
        <v>511</v>
      </c>
      <c r="F79" s="1" t="s">
        <v>7</v>
      </c>
      <c r="G79" s="11" t="s">
        <v>913</v>
      </c>
      <c r="H79" s="11" t="s">
        <v>504</v>
      </c>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11" t="s">
        <v>913</v>
      </c>
      <c r="CE79" s="11" t="s">
        <v>504</v>
      </c>
      <c r="CF79" s="5"/>
      <c r="CG79" s="63">
        <v>1400</v>
      </c>
      <c r="CH79" s="47">
        <v>44603</v>
      </c>
      <c r="CI79" s="47">
        <v>44603</v>
      </c>
      <c r="CJ79" s="65">
        <v>1400</v>
      </c>
      <c r="CK79" s="31"/>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19"/>
      <c r="GP79" s="19"/>
      <c r="GQ79" s="19"/>
      <c r="GR79" s="19"/>
      <c r="GS79" s="19"/>
      <c r="GT79" s="19"/>
      <c r="GU79" s="19"/>
      <c r="GV79" s="19"/>
      <c r="GW79" s="19"/>
      <c r="GX79" s="19"/>
      <c r="GY79" s="19"/>
      <c r="GZ79" s="19"/>
      <c r="HA79" s="19"/>
      <c r="HB79" s="19"/>
      <c r="HC79" s="19"/>
      <c r="HD79" s="19"/>
      <c r="HE79" s="19"/>
      <c r="HF79" s="19"/>
      <c r="HG79" s="19"/>
      <c r="HH79" s="19"/>
      <c r="HI79" s="19"/>
      <c r="HJ79" s="19"/>
      <c r="HK79" s="19"/>
      <c r="HL79" s="19"/>
      <c r="HM79" s="19"/>
      <c r="HN79" s="19"/>
      <c r="HO79" s="19"/>
      <c r="HP79" s="19"/>
      <c r="HQ79" s="19"/>
    </row>
    <row r="80" spans="1:225" s="20" customFormat="1" ht="60" customHeight="1" x14ac:dyDescent="0.25">
      <c r="A80" s="12" t="s">
        <v>513</v>
      </c>
      <c r="B80" s="1" t="s">
        <v>47</v>
      </c>
      <c r="C80" s="1">
        <v>91342750378</v>
      </c>
      <c r="D80" s="12" t="s">
        <v>293</v>
      </c>
      <c r="E80" s="1" t="s">
        <v>511</v>
      </c>
      <c r="F80" s="1" t="s">
        <v>7</v>
      </c>
      <c r="G80" s="11" t="s">
        <v>514</v>
      </c>
      <c r="H80" s="11" t="s">
        <v>515</v>
      </c>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11" t="s">
        <v>514</v>
      </c>
      <c r="CE80" s="11" t="s">
        <v>515</v>
      </c>
      <c r="CF80" s="5"/>
      <c r="CG80" s="63">
        <v>700</v>
      </c>
      <c r="CH80" s="47">
        <v>44603</v>
      </c>
      <c r="CI80" s="47">
        <v>44603</v>
      </c>
      <c r="CJ80" s="65">
        <v>700</v>
      </c>
      <c r="CK80" s="31"/>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c r="GH80" s="19"/>
      <c r="GI80" s="19"/>
      <c r="GJ80" s="19"/>
      <c r="GK80" s="19"/>
      <c r="GL80" s="19"/>
      <c r="GM80" s="19"/>
      <c r="GN80" s="19"/>
      <c r="GO80" s="19"/>
      <c r="GP80" s="19"/>
      <c r="GQ80" s="19"/>
      <c r="GR80" s="19"/>
      <c r="GS80" s="19"/>
      <c r="GT80" s="19"/>
      <c r="GU80" s="19"/>
      <c r="GV80" s="19"/>
      <c r="GW80" s="19"/>
      <c r="GX80" s="19"/>
      <c r="GY80" s="19"/>
      <c r="GZ80" s="19"/>
      <c r="HA80" s="19"/>
      <c r="HB80" s="19"/>
      <c r="HC80" s="19"/>
      <c r="HD80" s="19"/>
      <c r="HE80" s="19"/>
      <c r="HF80" s="19"/>
      <c r="HG80" s="19"/>
      <c r="HH80" s="19"/>
      <c r="HI80" s="19"/>
      <c r="HJ80" s="19"/>
      <c r="HK80" s="19"/>
      <c r="HL80" s="19"/>
      <c r="HM80" s="19"/>
      <c r="HN80" s="19"/>
      <c r="HO80" s="19"/>
      <c r="HP80" s="19"/>
      <c r="HQ80" s="19"/>
    </row>
    <row r="81" spans="1:225" s="20" customFormat="1" ht="60" customHeight="1" x14ac:dyDescent="0.25">
      <c r="A81" s="12" t="s">
        <v>510</v>
      </c>
      <c r="B81" s="1" t="s">
        <v>47</v>
      </c>
      <c r="C81" s="1">
        <v>91342750378</v>
      </c>
      <c r="D81" s="12" t="s">
        <v>293</v>
      </c>
      <c r="E81" s="1" t="s">
        <v>511</v>
      </c>
      <c r="F81" s="1" t="s">
        <v>7</v>
      </c>
      <c r="G81" s="11" t="s">
        <v>512</v>
      </c>
      <c r="H81" s="11" t="s">
        <v>499</v>
      </c>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11" t="s">
        <v>512</v>
      </c>
      <c r="CE81" s="11" t="s">
        <v>499</v>
      </c>
      <c r="CF81" s="5"/>
      <c r="CG81" s="63">
        <v>547</v>
      </c>
      <c r="CH81" s="47">
        <v>44603</v>
      </c>
      <c r="CI81" s="47">
        <v>44603</v>
      </c>
      <c r="CJ81" s="65">
        <v>547</v>
      </c>
      <c r="CK81" s="31"/>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row>
    <row r="82" spans="1:225" s="20" customFormat="1" ht="60" customHeight="1" x14ac:dyDescent="0.25">
      <c r="A82" s="12" t="s">
        <v>509</v>
      </c>
      <c r="B82" s="1" t="s">
        <v>47</v>
      </c>
      <c r="C82" s="1">
        <v>91342750378</v>
      </c>
      <c r="D82" s="12" t="s">
        <v>31</v>
      </c>
      <c r="E82" s="1" t="s">
        <v>914</v>
      </c>
      <c r="F82" s="1" t="s">
        <v>7</v>
      </c>
      <c r="G82" s="11" t="s">
        <v>501</v>
      </c>
      <c r="H82" s="11" t="s">
        <v>502</v>
      </c>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11" t="s">
        <v>501</v>
      </c>
      <c r="CE82" s="11" t="s">
        <v>502</v>
      </c>
      <c r="CF82" s="5"/>
      <c r="CG82" s="63">
        <v>173.08</v>
      </c>
      <c r="CH82" s="47">
        <v>44602</v>
      </c>
      <c r="CI82" s="47">
        <v>44966</v>
      </c>
      <c r="CJ82" s="65">
        <v>173.08</v>
      </c>
      <c r="CK82" s="31"/>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row>
    <row r="83" spans="1:225" s="20" customFormat="1" ht="60" customHeight="1" x14ac:dyDescent="0.25">
      <c r="A83" s="12" t="s">
        <v>505</v>
      </c>
      <c r="B83" s="1" t="s">
        <v>47</v>
      </c>
      <c r="C83" s="1">
        <v>91342750378</v>
      </c>
      <c r="D83" s="12" t="s">
        <v>484</v>
      </c>
      <c r="E83" s="1" t="s">
        <v>495</v>
      </c>
      <c r="F83" s="1" t="s">
        <v>7</v>
      </c>
      <c r="G83" s="11" t="s">
        <v>506</v>
      </c>
      <c r="H83" s="11" t="s">
        <v>507</v>
      </c>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11" t="s">
        <v>506</v>
      </c>
      <c r="CE83" s="11" t="s">
        <v>507</v>
      </c>
      <c r="CF83" s="5"/>
      <c r="CG83" s="63">
        <v>762.52</v>
      </c>
      <c r="CH83" s="47">
        <v>44581</v>
      </c>
      <c r="CI83" s="47">
        <v>44581</v>
      </c>
      <c r="CJ83" s="65">
        <v>762.52</v>
      </c>
      <c r="CK83" s="31"/>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c r="FR83" s="19"/>
      <c r="FS83" s="19"/>
      <c r="FT83" s="19"/>
      <c r="FU83" s="19"/>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row>
    <row r="84" spans="1:225" s="20" customFormat="1" ht="60" customHeight="1" x14ac:dyDescent="0.25">
      <c r="A84" s="12" t="s">
        <v>503</v>
      </c>
      <c r="B84" s="1" t="s">
        <v>47</v>
      </c>
      <c r="C84" s="1">
        <v>91342750378</v>
      </c>
      <c r="D84" s="12" t="s">
        <v>484</v>
      </c>
      <c r="E84" s="1" t="s">
        <v>495</v>
      </c>
      <c r="F84" s="1" t="s">
        <v>7</v>
      </c>
      <c r="G84" s="11" t="s">
        <v>913</v>
      </c>
      <c r="H84" s="11" t="s">
        <v>504</v>
      </c>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11" t="s">
        <v>913</v>
      </c>
      <c r="CE84" s="11" t="s">
        <v>504</v>
      </c>
      <c r="CF84" s="5"/>
      <c r="CG84" s="63">
        <v>1400</v>
      </c>
      <c r="CH84" s="47">
        <v>44581</v>
      </c>
      <c r="CI84" s="47">
        <v>44581</v>
      </c>
      <c r="CJ84" s="65">
        <v>1400</v>
      </c>
      <c r="CK84" s="31"/>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row>
    <row r="85" spans="1:225" s="20" customFormat="1" ht="60" customHeight="1" x14ac:dyDescent="0.25">
      <c r="A85" s="12" t="s">
        <v>500</v>
      </c>
      <c r="B85" s="1" t="s">
        <v>47</v>
      </c>
      <c r="C85" s="1">
        <v>91342750378</v>
      </c>
      <c r="D85" s="12" t="s">
        <v>484</v>
      </c>
      <c r="E85" s="1" t="s">
        <v>495</v>
      </c>
      <c r="F85" s="1" t="s">
        <v>7</v>
      </c>
      <c r="G85" s="11" t="s">
        <v>501</v>
      </c>
      <c r="H85" s="11" t="s">
        <v>502</v>
      </c>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11" t="s">
        <v>501</v>
      </c>
      <c r="CE85" s="11" t="s">
        <v>502</v>
      </c>
      <c r="CF85" s="5"/>
      <c r="CG85" s="63">
        <v>960</v>
      </c>
      <c r="CH85" s="47">
        <v>44581</v>
      </c>
      <c r="CI85" s="47">
        <v>44581</v>
      </c>
      <c r="CJ85" s="65">
        <v>960</v>
      </c>
      <c r="CK85" s="31"/>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c r="FQ85" s="19"/>
      <c r="FR85" s="19"/>
      <c r="FS85" s="19"/>
      <c r="FT85" s="19"/>
      <c r="FU85" s="19"/>
      <c r="FV85" s="19"/>
      <c r="FW85" s="19"/>
      <c r="FX85" s="19"/>
      <c r="FY85" s="19"/>
      <c r="FZ85" s="19"/>
      <c r="GA85" s="19"/>
      <c r="GB85" s="19"/>
      <c r="GC85" s="19"/>
      <c r="GD85" s="19"/>
      <c r="GE85" s="19"/>
      <c r="GF85" s="19"/>
      <c r="GG85" s="19"/>
      <c r="GH85" s="19"/>
      <c r="GI85" s="19"/>
      <c r="GJ85" s="19"/>
      <c r="GK85" s="19"/>
      <c r="GL85" s="19"/>
      <c r="GM85" s="19"/>
      <c r="GN85" s="19"/>
      <c r="GO85" s="19"/>
      <c r="GP85" s="19"/>
      <c r="GQ85" s="19"/>
      <c r="GR85" s="19"/>
      <c r="GS85" s="19"/>
      <c r="GT85" s="19"/>
      <c r="GU85" s="19"/>
      <c r="GV85" s="19"/>
      <c r="GW85" s="19"/>
      <c r="GX85" s="19"/>
      <c r="GY85" s="19"/>
      <c r="GZ85" s="19"/>
      <c r="HA85" s="19"/>
      <c r="HB85" s="19"/>
      <c r="HC85" s="19"/>
      <c r="HD85" s="19"/>
      <c r="HE85" s="19"/>
      <c r="HF85" s="19"/>
      <c r="HG85" s="19"/>
      <c r="HH85" s="19"/>
      <c r="HI85" s="19"/>
      <c r="HJ85" s="19"/>
      <c r="HK85" s="19"/>
      <c r="HL85" s="19"/>
      <c r="HM85" s="19"/>
      <c r="HN85" s="19"/>
      <c r="HO85" s="19"/>
      <c r="HP85" s="19"/>
      <c r="HQ85" s="19"/>
    </row>
    <row r="86" spans="1:225" s="20" customFormat="1" ht="60" customHeight="1" x14ac:dyDescent="0.25">
      <c r="A86" s="12" t="s">
        <v>494</v>
      </c>
      <c r="B86" s="1" t="s">
        <v>47</v>
      </c>
      <c r="C86" s="1">
        <v>91342750378</v>
      </c>
      <c r="D86" s="12" t="s">
        <v>484</v>
      </c>
      <c r="E86" s="1" t="s">
        <v>495</v>
      </c>
      <c r="F86" s="1" t="s">
        <v>7</v>
      </c>
      <c r="G86" s="11" t="s">
        <v>512</v>
      </c>
      <c r="H86" s="11" t="s">
        <v>499</v>
      </c>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11" t="s">
        <v>512</v>
      </c>
      <c r="CE86" s="11" t="s">
        <v>499</v>
      </c>
      <c r="CF86" s="5"/>
      <c r="CG86" s="63">
        <v>412</v>
      </c>
      <c r="CH86" s="47">
        <v>44581</v>
      </c>
      <c r="CI86" s="47">
        <v>44581</v>
      </c>
      <c r="CJ86" s="65">
        <v>412</v>
      </c>
      <c r="CK86" s="31"/>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row>
    <row r="87" spans="1:225" s="20" customFormat="1" ht="89.25" customHeight="1" x14ac:dyDescent="0.25">
      <c r="A87" s="12">
        <v>9043367687</v>
      </c>
      <c r="B87" s="1" t="s">
        <v>47</v>
      </c>
      <c r="C87" s="1">
        <v>91342750378</v>
      </c>
      <c r="D87" s="12" t="s">
        <v>484</v>
      </c>
      <c r="E87" s="1" t="s">
        <v>824</v>
      </c>
      <c r="F87" s="1" t="s">
        <v>14</v>
      </c>
      <c r="G87" s="12" t="s">
        <v>812</v>
      </c>
      <c r="H87" s="11" t="s">
        <v>648</v>
      </c>
      <c r="I87" s="5"/>
      <c r="J87" s="12" t="s">
        <v>813</v>
      </c>
      <c r="K87" s="12" t="s">
        <v>327</v>
      </c>
      <c r="L87" s="5"/>
      <c r="M87" s="12" t="s">
        <v>814</v>
      </c>
      <c r="N87" s="12">
        <v>13947841006</v>
      </c>
      <c r="O87" s="5"/>
      <c r="P87" s="12" t="s">
        <v>815</v>
      </c>
      <c r="Q87" s="11" t="s">
        <v>821</v>
      </c>
      <c r="R87" s="5"/>
      <c r="S87" s="12" t="s">
        <v>816</v>
      </c>
      <c r="T87" s="11" t="s">
        <v>822</v>
      </c>
      <c r="U87" s="5"/>
      <c r="V87" s="12" t="s">
        <v>817</v>
      </c>
      <c r="W87" s="11" t="s">
        <v>823</v>
      </c>
      <c r="X87" s="5"/>
      <c r="Y87" s="12" t="s">
        <v>818</v>
      </c>
      <c r="Z87" s="11" t="s">
        <v>328</v>
      </c>
      <c r="AA87" s="5"/>
      <c r="AB87" s="12" t="s">
        <v>554</v>
      </c>
      <c r="AC87" s="11" t="s">
        <v>555</v>
      </c>
      <c r="AD87" s="5"/>
      <c r="AE87" s="12" t="s">
        <v>819</v>
      </c>
      <c r="AF87" s="12">
        <v>13275360157</v>
      </c>
      <c r="AG87" s="5"/>
      <c r="AH87" s="12" t="s">
        <v>820</v>
      </c>
      <c r="AI87" s="11" t="s">
        <v>566</v>
      </c>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14"/>
      <c r="CB87" s="14"/>
      <c r="CC87" s="14"/>
      <c r="CD87" s="12" t="s">
        <v>554</v>
      </c>
      <c r="CE87" s="11" t="s">
        <v>555</v>
      </c>
      <c r="CF87" s="14"/>
      <c r="CG87" s="63">
        <v>96000</v>
      </c>
      <c r="CH87" s="47">
        <v>44562</v>
      </c>
      <c r="CI87" s="47">
        <v>46752</v>
      </c>
      <c r="CJ87" s="65">
        <v>33600</v>
      </c>
      <c r="CK87" s="31"/>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c r="GR87" s="19"/>
      <c r="GS87" s="19"/>
      <c r="GT87" s="19"/>
      <c r="GU87" s="19"/>
      <c r="GV87" s="19"/>
      <c r="GW87" s="19"/>
      <c r="GX87" s="19"/>
      <c r="GY87" s="19"/>
      <c r="GZ87" s="19"/>
      <c r="HA87" s="19"/>
      <c r="HB87" s="19"/>
      <c r="HC87" s="19"/>
      <c r="HD87" s="19"/>
      <c r="HE87" s="19"/>
      <c r="HF87" s="19"/>
      <c r="HG87" s="19"/>
      <c r="HH87" s="19"/>
      <c r="HI87" s="19"/>
      <c r="HJ87" s="19"/>
      <c r="HK87" s="19"/>
      <c r="HL87" s="19"/>
      <c r="HM87" s="19"/>
      <c r="HN87" s="19"/>
      <c r="HO87" s="19"/>
      <c r="HP87" s="19"/>
      <c r="HQ87" s="19"/>
    </row>
    <row r="88" spans="1:225" s="20" customFormat="1" ht="102" customHeight="1" x14ac:dyDescent="0.25">
      <c r="A88" s="12">
        <v>9043361195</v>
      </c>
      <c r="B88" s="1" t="s">
        <v>47</v>
      </c>
      <c r="C88" s="1">
        <v>91342750378</v>
      </c>
      <c r="D88" s="12" t="s">
        <v>484</v>
      </c>
      <c r="E88" s="1" t="s">
        <v>825</v>
      </c>
      <c r="F88" s="1" t="s">
        <v>14</v>
      </c>
      <c r="G88" s="12" t="s">
        <v>812</v>
      </c>
      <c r="H88" s="11" t="s">
        <v>648</v>
      </c>
      <c r="I88" s="5"/>
      <c r="J88" s="12" t="s">
        <v>813</v>
      </c>
      <c r="K88" s="12" t="s">
        <v>327</v>
      </c>
      <c r="L88" s="5"/>
      <c r="M88" s="12" t="s">
        <v>814</v>
      </c>
      <c r="N88" s="12">
        <v>13947841006</v>
      </c>
      <c r="O88" s="5"/>
      <c r="P88" s="12" t="s">
        <v>815</v>
      </c>
      <c r="Q88" s="11" t="s">
        <v>821</v>
      </c>
      <c r="R88" s="12" t="s">
        <v>487</v>
      </c>
      <c r="S88" s="12" t="s">
        <v>819</v>
      </c>
      <c r="T88" s="12">
        <v>13275360157</v>
      </c>
      <c r="U88" s="12" t="s">
        <v>488</v>
      </c>
      <c r="V88" s="12" t="s">
        <v>816</v>
      </c>
      <c r="W88" s="11" t="s">
        <v>822</v>
      </c>
      <c r="X88" s="5"/>
      <c r="Y88" s="12" t="s">
        <v>817</v>
      </c>
      <c r="Z88" s="11" t="s">
        <v>823</v>
      </c>
      <c r="AA88" s="5"/>
      <c r="AB88" s="12" t="s">
        <v>818</v>
      </c>
      <c r="AC88" s="11" t="s">
        <v>328</v>
      </c>
      <c r="AD88" s="5"/>
      <c r="AE88" s="12" t="s">
        <v>554</v>
      </c>
      <c r="AF88" s="11" t="s">
        <v>555</v>
      </c>
      <c r="AG88" s="5"/>
      <c r="AH88" s="12" t="s">
        <v>820</v>
      </c>
      <c r="AI88" s="11" t="s">
        <v>566</v>
      </c>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12" t="s">
        <v>815</v>
      </c>
      <c r="CB88" s="11" t="s">
        <v>821</v>
      </c>
      <c r="CC88" s="12" t="s">
        <v>487</v>
      </c>
      <c r="CD88" s="11" t="s">
        <v>606</v>
      </c>
      <c r="CE88" s="12">
        <v>13275360157</v>
      </c>
      <c r="CF88" s="11" t="s">
        <v>488</v>
      </c>
      <c r="CG88" s="63">
        <v>99000</v>
      </c>
      <c r="CH88" s="47">
        <v>44562</v>
      </c>
      <c r="CI88" s="47">
        <v>46752</v>
      </c>
      <c r="CJ88" s="65">
        <v>0</v>
      </c>
      <c r="CK88" s="31"/>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c r="FQ88" s="19"/>
      <c r="FR88" s="19"/>
      <c r="FS88" s="19"/>
      <c r="FT88" s="19"/>
      <c r="FU88" s="19"/>
      <c r="FV88" s="19"/>
      <c r="FW88" s="19"/>
      <c r="FX88" s="19"/>
      <c r="FY88" s="19"/>
      <c r="FZ88" s="19"/>
      <c r="GA88" s="19"/>
      <c r="GB88" s="19"/>
      <c r="GC88" s="19"/>
      <c r="GD88" s="19"/>
      <c r="GE88" s="19"/>
      <c r="GF88" s="19"/>
      <c r="GG88" s="19"/>
      <c r="GH88" s="19"/>
      <c r="GI88" s="19"/>
      <c r="GJ88" s="19"/>
      <c r="GK88" s="19"/>
      <c r="GL88" s="19"/>
      <c r="GM88" s="19"/>
      <c r="GN88" s="19"/>
      <c r="GO88" s="19"/>
      <c r="GP88" s="19"/>
      <c r="GQ88" s="19"/>
      <c r="GR88" s="19"/>
      <c r="GS88" s="19"/>
      <c r="GT88" s="19"/>
      <c r="GU88" s="19"/>
      <c r="GV88" s="19"/>
      <c r="GW88" s="19"/>
      <c r="GX88" s="19"/>
      <c r="GY88" s="19"/>
      <c r="GZ88" s="19"/>
      <c r="HA88" s="19"/>
      <c r="HB88" s="19"/>
      <c r="HC88" s="19"/>
      <c r="HD88" s="19"/>
      <c r="HE88" s="19"/>
      <c r="HF88" s="19"/>
      <c r="HG88" s="19"/>
      <c r="HH88" s="19"/>
      <c r="HI88" s="19"/>
      <c r="HJ88" s="19"/>
      <c r="HK88" s="19"/>
      <c r="HL88" s="19"/>
      <c r="HM88" s="19"/>
      <c r="HN88" s="19"/>
      <c r="HO88" s="19"/>
      <c r="HP88" s="19"/>
      <c r="HQ88" s="19"/>
    </row>
    <row r="89" spans="1:225" s="20" customFormat="1" ht="60" customHeight="1" x14ac:dyDescent="0.25">
      <c r="A89" s="12" t="s">
        <v>609</v>
      </c>
      <c r="B89" s="1" t="s">
        <v>47</v>
      </c>
      <c r="C89" s="1">
        <v>91342750378</v>
      </c>
      <c r="D89" s="12" t="s">
        <v>31</v>
      </c>
      <c r="E89" s="1" t="s">
        <v>610</v>
      </c>
      <c r="F89" s="1" t="s">
        <v>7</v>
      </c>
      <c r="G89" s="12" t="s">
        <v>611</v>
      </c>
      <c r="H89" s="11" t="s">
        <v>612</v>
      </c>
      <c r="I89" s="5"/>
      <c r="J89" s="5"/>
      <c r="K89" s="5"/>
      <c r="L89" s="5"/>
      <c r="M89" s="5"/>
      <c r="N89" s="5"/>
      <c r="O89" s="5"/>
      <c r="P89" s="5"/>
      <c r="Q89" s="5"/>
      <c r="R89" s="5"/>
      <c r="S89" s="12"/>
      <c r="T89" s="11"/>
      <c r="U89" s="5"/>
      <c r="V89" s="12"/>
      <c r="W89" s="11"/>
      <c r="X89" s="5"/>
      <c r="Y89" s="12"/>
      <c r="Z89" s="11"/>
      <c r="AA89" s="5"/>
      <c r="AB89" s="12"/>
      <c r="AC89" s="11"/>
      <c r="AD89" s="5"/>
      <c r="AE89" s="12"/>
      <c r="AF89" s="12"/>
      <c r="AG89" s="5"/>
      <c r="AH89" s="12"/>
      <c r="AI89" s="11"/>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12" t="s">
        <v>611</v>
      </c>
      <c r="CE89" s="11" t="s">
        <v>612</v>
      </c>
      <c r="CF89" s="5"/>
      <c r="CG89" s="63">
        <v>78000</v>
      </c>
      <c r="CH89" s="47">
        <v>44588</v>
      </c>
      <c r="CI89" s="47">
        <v>45317</v>
      </c>
      <c r="CJ89" s="65">
        <v>0</v>
      </c>
      <c r="CK89" s="31"/>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c r="GH89" s="19"/>
      <c r="GI89" s="19"/>
      <c r="GJ89" s="19"/>
      <c r="GK89" s="19"/>
      <c r="GL89" s="19"/>
      <c r="GM89" s="19"/>
      <c r="GN89" s="19"/>
      <c r="GO89" s="19"/>
      <c r="GP89" s="19"/>
      <c r="GQ89" s="19"/>
      <c r="GR89" s="19"/>
      <c r="GS89" s="19"/>
      <c r="GT89" s="19"/>
      <c r="GU89" s="19"/>
      <c r="GV89" s="19"/>
      <c r="GW89" s="19"/>
      <c r="GX89" s="19"/>
      <c r="GY89" s="19"/>
      <c r="GZ89" s="19"/>
      <c r="HA89" s="19"/>
      <c r="HB89" s="19"/>
      <c r="HC89" s="19"/>
      <c r="HD89" s="19"/>
      <c r="HE89" s="19"/>
      <c r="HF89" s="19"/>
      <c r="HG89" s="19"/>
      <c r="HH89" s="19"/>
      <c r="HI89" s="19"/>
      <c r="HJ89" s="19"/>
      <c r="HK89" s="19"/>
      <c r="HL89" s="19"/>
      <c r="HM89" s="19"/>
      <c r="HN89" s="19"/>
      <c r="HO89" s="19"/>
      <c r="HP89" s="19"/>
      <c r="HQ89" s="19"/>
    </row>
    <row r="90" spans="1:225" s="20" customFormat="1" ht="60" customHeight="1" x14ac:dyDescent="0.25">
      <c r="A90" s="12">
        <v>9065511855</v>
      </c>
      <c r="B90" s="1" t="s">
        <v>47</v>
      </c>
      <c r="C90" s="1">
        <v>91342750378</v>
      </c>
      <c r="D90" s="12" t="s">
        <v>293</v>
      </c>
      <c r="E90" s="1" t="s">
        <v>508</v>
      </c>
      <c r="F90" s="1" t="s">
        <v>8</v>
      </c>
      <c r="G90" s="11" t="s">
        <v>922</v>
      </c>
      <c r="H90" s="11" t="s">
        <v>543</v>
      </c>
      <c r="I90" s="11" t="s">
        <v>487</v>
      </c>
      <c r="J90" s="11" t="s">
        <v>544</v>
      </c>
      <c r="K90" s="11" t="s">
        <v>545</v>
      </c>
      <c r="L90" s="11" t="s">
        <v>488</v>
      </c>
      <c r="M90" s="11" t="s">
        <v>546</v>
      </c>
      <c r="N90" s="11" t="s">
        <v>547</v>
      </c>
      <c r="O90" s="11" t="s">
        <v>488</v>
      </c>
      <c r="P90" s="11" t="s">
        <v>548</v>
      </c>
      <c r="Q90" s="11" t="s">
        <v>549</v>
      </c>
      <c r="R90" s="5"/>
      <c r="S90" s="11" t="s">
        <v>550</v>
      </c>
      <c r="T90" s="11" t="s">
        <v>551</v>
      </c>
      <c r="U90" s="11" t="s">
        <v>487</v>
      </c>
      <c r="V90" s="11" t="s">
        <v>552</v>
      </c>
      <c r="W90" s="11" t="s">
        <v>553</v>
      </c>
      <c r="X90" s="11" t="s">
        <v>488</v>
      </c>
      <c r="Y90" s="11" t="s">
        <v>554</v>
      </c>
      <c r="Z90" s="11" t="s">
        <v>555</v>
      </c>
      <c r="AA90" s="11" t="s">
        <v>488</v>
      </c>
      <c r="AB90" s="11" t="s">
        <v>557</v>
      </c>
      <c r="AC90" s="11" t="s">
        <v>558</v>
      </c>
      <c r="AD90" s="5"/>
      <c r="AE90" s="11" t="s">
        <v>559</v>
      </c>
      <c r="AF90" s="11" t="s">
        <v>560</v>
      </c>
      <c r="AG90" s="5"/>
      <c r="AH90" s="11" t="s">
        <v>561</v>
      </c>
      <c r="AI90" s="11" t="s">
        <v>562</v>
      </c>
      <c r="AJ90" s="11" t="s">
        <v>487</v>
      </c>
      <c r="AK90" s="11" t="s">
        <v>563</v>
      </c>
      <c r="AL90" s="11" t="s">
        <v>564</v>
      </c>
      <c r="AM90" s="11" t="s">
        <v>488</v>
      </c>
      <c r="AN90" s="11" t="s">
        <v>565</v>
      </c>
      <c r="AO90" s="11" t="s">
        <v>566</v>
      </c>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11" t="s">
        <v>557</v>
      </c>
      <c r="CE90" s="11" t="s">
        <v>558</v>
      </c>
      <c r="CF90" s="5"/>
      <c r="CG90" s="63">
        <v>107950</v>
      </c>
      <c r="CH90" s="47">
        <v>44615</v>
      </c>
      <c r="CI90" s="47">
        <v>45710</v>
      </c>
      <c r="CJ90" s="65">
        <v>0</v>
      </c>
      <c r="CK90" s="31"/>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c r="GL90" s="19"/>
      <c r="GM90" s="19"/>
      <c r="GN90" s="19"/>
      <c r="GO90" s="19"/>
      <c r="GP90" s="19"/>
      <c r="GQ90" s="19"/>
      <c r="GR90" s="19"/>
      <c r="GS90" s="19"/>
      <c r="GT90" s="19"/>
      <c r="GU90" s="19"/>
      <c r="GV90" s="19"/>
      <c r="GW90" s="19"/>
      <c r="GX90" s="19"/>
      <c r="GY90" s="19"/>
      <c r="GZ90" s="19"/>
      <c r="HA90" s="19"/>
      <c r="HB90" s="19"/>
      <c r="HC90" s="19"/>
      <c r="HD90" s="19"/>
      <c r="HE90" s="19"/>
      <c r="HF90" s="19"/>
      <c r="HG90" s="19"/>
      <c r="HH90" s="19"/>
      <c r="HI90" s="19"/>
      <c r="HJ90" s="19"/>
      <c r="HK90" s="19"/>
      <c r="HL90" s="19"/>
      <c r="HM90" s="19"/>
      <c r="HN90" s="19"/>
      <c r="HO90" s="19"/>
      <c r="HP90" s="19"/>
      <c r="HQ90" s="19"/>
    </row>
    <row r="91" spans="1:225" s="20" customFormat="1" ht="31.5" x14ac:dyDescent="0.25">
      <c r="A91" s="12" t="s">
        <v>492</v>
      </c>
      <c r="B91" s="1" t="s">
        <v>47</v>
      </c>
      <c r="C91" s="1">
        <v>91342750378</v>
      </c>
      <c r="D91" s="12" t="s">
        <v>31</v>
      </c>
      <c r="E91" s="1" t="s">
        <v>245</v>
      </c>
      <c r="F91" s="1" t="s">
        <v>8</v>
      </c>
      <c r="G91" s="11" t="s">
        <v>228</v>
      </c>
      <c r="H91" s="11" t="s">
        <v>622</v>
      </c>
      <c r="I91" s="4"/>
      <c r="J91" s="11" t="s">
        <v>229</v>
      </c>
      <c r="K91" s="11" t="s">
        <v>230</v>
      </c>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11" t="s">
        <v>229</v>
      </c>
      <c r="CE91" s="11" t="s">
        <v>230</v>
      </c>
      <c r="CF91" s="5"/>
      <c r="CG91" s="63">
        <v>868</v>
      </c>
      <c r="CH91" s="47">
        <v>44562</v>
      </c>
      <c r="CI91" s="47">
        <v>44926</v>
      </c>
      <c r="CJ91" s="65">
        <v>868</v>
      </c>
      <c r="CK91" s="33"/>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c r="GH91" s="19"/>
      <c r="GI91" s="19"/>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19"/>
      <c r="HL91" s="19"/>
      <c r="HM91" s="19"/>
      <c r="HN91" s="19"/>
      <c r="HO91" s="19"/>
      <c r="HP91" s="19"/>
      <c r="HQ91" s="19"/>
    </row>
    <row r="92" spans="1:225" s="20" customFormat="1" ht="31.5" x14ac:dyDescent="0.25">
      <c r="A92" s="12" t="s">
        <v>493</v>
      </c>
      <c r="B92" s="1" t="s">
        <v>47</v>
      </c>
      <c r="C92" s="1">
        <v>91342750378</v>
      </c>
      <c r="D92" s="12" t="s">
        <v>31</v>
      </c>
      <c r="E92" s="1" t="s">
        <v>245</v>
      </c>
      <c r="F92" s="1" t="s">
        <v>8</v>
      </c>
      <c r="G92" s="11" t="s">
        <v>228</v>
      </c>
      <c r="H92" s="11">
        <v>10203070155</v>
      </c>
      <c r="I92" s="4"/>
      <c r="J92" s="11" t="s">
        <v>229</v>
      </c>
      <c r="K92" s="11" t="s">
        <v>230</v>
      </c>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11" t="s">
        <v>229</v>
      </c>
      <c r="CE92" s="11" t="s">
        <v>230</v>
      </c>
      <c r="CF92" s="5"/>
      <c r="CG92" s="63">
        <v>877</v>
      </c>
      <c r="CH92" s="47">
        <v>44562</v>
      </c>
      <c r="CI92" s="47">
        <v>44926</v>
      </c>
      <c r="CJ92" s="65">
        <v>877</v>
      </c>
      <c r="CK92" s="33"/>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c r="GH92" s="19"/>
      <c r="GI92" s="19"/>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19"/>
      <c r="HL92" s="19"/>
      <c r="HM92" s="19"/>
      <c r="HN92" s="19"/>
      <c r="HO92" s="19"/>
      <c r="HP92" s="19"/>
      <c r="HQ92" s="19"/>
    </row>
    <row r="93" spans="1:225" s="20" customFormat="1" ht="31.5" x14ac:dyDescent="0.25">
      <c r="A93" s="12" t="s">
        <v>482</v>
      </c>
      <c r="B93" s="1" t="s">
        <v>47</v>
      </c>
      <c r="C93" s="1">
        <v>91342750378</v>
      </c>
      <c r="D93" s="12" t="s">
        <v>31</v>
      </c>
      <c r="E93" s="1" t="s">
        <v>245</v>
      </c>
      <c r="F93" s="1" t="s">
        <v>8</v>
      </c>
      <c r="G93" s="11" t="s">
        <v>228</v>
      </c>
      <c r="H93" s="11">
        <v>10203070155</v>
      </c>
      <c r="I93" s="4"/>
      <c r="J93" s="11" t="s">
        <v>229</v>
      </c>
      <c r="K93" s="11" t="s">
        <v>230</v>
      </c>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11" t="s">
        <v>229</v>
      </c>
      <c r="CE93" s="11" t="s">
        <v>230</v>
      </c>
      <c r="CF93" s="5"/>
      <c r="CG93" s="63">
        <v>1109</v>
      </c>
      <c r="CH93" s="47">
        <v>44562</v>
      </c>
      <c r="CI93" s="47">
        <v>44926</v>
      </c>
      <c r="CJ93" s="65">
        <v>1109</v>
      </c>
      <c r="CK93" s="33"/>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c r="HP93" s="19"/>
      <c r="HQ93" s="19"/>
    </row>
    <row r="94" spans="1:225" s="20" customFormat="1" ht="31.5" x14ac:dyDescent="0.25">
      <c r="A94" s="12" t="s">
        <v>481</v>
      </c>
      <c r="B94" s="1" t="s">
        <v>47</v>
      </c>
      <c r="C94" s="1">
        <v>91342750378</v>
      </c>
      <c r="D94" s="12" t="s">
        <v>31</v>
      </c>
      <c r="E94" s="1" t="s">
        <v>245</v>
      </c>
      <c r="F94" s="1" t="s">
        <v>8</v>
      </c>
      <c r="G94" s="11" t="s">
        <v>228</v>
      </c>
      <c r="H94" s="11">
        <v>10203070155</v>
      </c>
      <c r="I94" s="4"/>
      <c r="J94" s="11" t="s">
        <v>229</v>
      </c>
      <c r="K94" s="11" t="s">
        <v>230</v>
      </c>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11" t="s">
        <v>229</v>
      </c>
      <c r="CE94" s="11" t="s">
        <v>230</v>
      </c>
      <c r="CF94" s="5"/>
      <c r="CG94" s="63">
        <v>1279</v>
      </c>
      <c r="CH94" s="47">
        <v>44562</v>
      </c>
      <c r="CI94" s="47">
        <v>44926</v>
      </c>
      <c r="CJ94" s="65">
        <v>1279</v>
      </c>
      <c r="CK94" s="33"/>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row>
    <row r="95" spans="1:225" s="20" customFormat="1" ht="31.5" x14ac:dyDescent="0.25">
      <c r="A95" s="12" t="s">
        <v>480</v>
      </c>
      <c r="B95" s="1" t="s">
        <v>47</v>
      </c>
      <c r="C95" s="1">
        <v>91342750378</v>
      </c>
      <c r="D95" s="12" t="s">
        <v>31</v>
      </c>
      <c r="E95" s="1" t="s">
        <v>244</v>
      </c>
      <c r="F95" s="1" t="s">
        <v>8</v>
      </c>
      <c r="G95" s="11" t="s">
        <v>228</v>
      </c>
      <c r="H95" s="11">
        <v>10203070155</v>
      </c>
      <c r="I95" s="4"/>
      <c r="J95" s="11" t="s">
        <v>229</v>
      </c>
      <c r="K95" s="11" t="s">
        <v>230</v>
      </c>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11" t="s">
        <v>229</v>
      </c>
      <c r="CE95" s="11" t="s">
        <v>230</v>
      </c>
      <c r="CF95" s="5"/>
      <c r="CG95" s="63">
        <v>32775</v>
      </c>
      <c r="CH95" s="47">
        <v>44562</v>
      </c>
      <c r="CI95" s="47">
        <v>45657</v>
      </c>
      <c r="CJ95" s="65">
        <v>10925</v>
      </c>
      <c r="CK95" s="33"/>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row>
    <row r="96" spans="1:225" s="20" customFormat="1" ht="31.5" x14ac:dyDescent="0.25">
      <c r="A96" s="12" t="s">
        <v>479</v>
      </c>
      <c r="B96" s="1" t="s">
        <v>47</v>
      </c>
      <c r="C96" s="1">
        <v>91342750378</v>
      </c>
      <c r="D96" s="12" t="s">
        <v>31</v>
      </c>
      <c r="E96" s="1" t="s">
        <v>243</v>
      </c>
      <c r="F96" s="1" t="s">
        <v>8</v>
      </c>
      <c r="G96" s="11" t="s">
        <v>228</v>
      </c>
      <c r="H96" s="11">
        <v>10203070155</v>
      </c>
      <c r="I96" s="4"/>
      <c r="J96" s="11" t="s">
        <v>229</v>
      </c>
      <c r="K96" s="11" t="s">
        <v>230</v>
      </c>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11" t="s">
        <v>229</v>
      </c>
      <c r="CE96" s="11" t="s">
        <v>230</v>
      </c>
      <c r="CF96" s="5"/>
      <c r="CG96" s="63">
        <v>13170</v>
      </c>
      <c r="CH96" s="47">
        <v>44562</v>
      </c>
      <c r="CI96" s="47">
        <v>45657</v>
      </c>
      <c r="CJ96" s="65">
        <v>4390</v>
      </c>
      <c r="CK96" s="33"/>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row>
    <row r="97" spans="1:225" s="20" customFormat="1" ht="31.5" x14ac:dyDescent="0.25">
      <c r="A97" s="12" t="s">
        <v>478</v>
      </c>
      <c r="B97" s="1" t="s">
        <v>47</v>
      </c>
      <c r="C97" s="1">
        <v>91342750378</v>
      </c>
      <c r="D97" s="12" t="s">
        <v>31</v>
      </c>
      <c r="E97" s="1" t="s">
        <v>242</v>
      </c>
      <c r="F97" s="1" t="s">
        <v>8</v>
      </c>
      <c r="G97" s="11" t="s">
        <v>228</v>
      </c>
      <c r="H97" s="11">
        <v>10203070155</v>
      </c>
      <c r="I97" s="4"/>
      <c r="J97" s="11" t="s">
        <v>229</v>
      </c>
      <c r="K97" s="11" t="s">
        <v>230</v>
      </c>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11" t="s">
        <v>229</v>
      </c>
      <c r="CE97" s="11" t="s">
        <v>230</v>
      </c>
      <c r="CF97" s="5"/>
      <c r="CG97" s="63">
        <v>6219.54</v>
      </c>
      <c r="CH97" s="47">
        <v>44562</v>
      </c>
      <c r="CI97" s="47">
        <v>45657</v>
      </c>
      <c r="CJ97" s="65">
        <v>2073.1799999999998</v>
      </c>
      <c r="CK97" s="33"/>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c r="GS97" s="19"/>
      <c r="GT97" s="19"/>
      <c r="GU97" s="19"/>
      <c r="GV97" s="19"/>
      <c r="GW97" s="19"/>
      <c r="GX97" s="19"/>
      <c r="GY97" s="19"/>
      <c r="GZ97" s="19"/>
      <c r="HA97" s="19"/>
      <c r="HB97" s="19"/>
      <c r="HC97" s="19"/>
      <c r="HD97" s="19"/>
      <c r="HE97" s="19"/>
      <c r="HF97" s="19"/>
      <c r="HG97" s="19"/>
      <c r="HH97" s="19"/>
      <c r="HI97" s="19"/>
      <c r="HJ97" s="19"/>
      <c r="HK97" s="19"/>
      <c r="HL97" s="19"/>
      <c r="HM97" s="19"/>
      <c r="HN97" s="19"/>
      <c r="HO97" s="19"/>
      <c r="HP97" s="19"/>
      <c r="HQ97" s="19"/>
    </row>
    <row r="98" spans="1:225" s="20" customFormat="1" ht="31.5" x14ac:dyDescent="0.25">
      <c r="A98" s="12" t="s">
        <v>477</v>
      </c>
      <c r="B98" s="1" t="s">
        <v>47</v>
      </c>
      <c r="C98" s="1">
        <v>91342750378</v>
      </c>
      <c r="D98" s="12" t="s">
        <v>31</v>
      </c>
      <c r="E98" s="1" t="s">
        <v>241</v>
      </c>
      <c r="F98" s="1" t="s">
        <v>8</v>
      </c>
      <c r="G98" s="11" t="s">
        <v>228</v>
      </c>
      <c r="H98" s="11">
        <v>10203070155</v>
      </c>
      <c r="I98" s="4"/>
      <c r="J98" s="11" t="s">
        <v>229</v>
      </c>
      <c r="K98" s="11" t="s">
        <v>230</v>
      </c>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11" t="s">
        <v>229</v>
      </c>
      <c r="CE98" s="11" t="s">
        <v>230</v>
      </c>
      <c r="CF98" s="5"/>
      <c r="CG98" s="63">
        <v>2400</v>
      </c>
      <c r="CH98" s="47">
        <v>44562</v>
      </c>
      <c r="CI98" s="47">
        <v>45657</v>
      </c>
      <c r="CJ98" s="65">
        <v>800</v>
      </c>
      <c r="CK98" s="33"/>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c r="FQ98" s="19"/>
      <c r="FR98" s="19"/>
      <c r="FS98" s="19"/>
      <c r="FT98" s="19"/>
      <c r="FU98" s="19"/>
      <c r="FV98" s="19"/>
      <c r="FW98" s="19"/>
      <c r="FX98" s="19"/>
      <c r="FY98" s="19"/>
      <c r="FZ98" s="19"/>
      <c r="GA98" s="19"/>
      <c r="GB98" s="19"/>
      <c r="GC98" s="19"/>
      <c r="GD98" s="19"/>
      <c r="GE98" s="19"/>
      <c r="GF98" s="19"/>
      <c r="GG98" s="19"/>
      <c r="GH98" s="19"/>
      <c r="GI98" s="19"/>
      <c r="GJ98" s="19"/>
      <c r="GK98" s="19"/>
      <c r="GL98" s="19"/>
      <c r="GM98" s="19"/>
      <c r="GN98" s="19"/>
      <c r="GO98" s="19"/>
      <c r="GP98" s="19"/>
      <c r="GQ98" s="19"/>
      <c r="GR98" s="19"/>
      <c r="GS98" s="19"/>
      <c r="GT98" s="19"/>
      <c r="GU98" s="19"/>
      <c r="GV98" s="19"/>
      <c r="GW98" s="19"/>
      <c r="GX98" s="19"/>
      <c r="GY98" s="19"/>
      <c r="GZ98" s="19"/>
      <c r="HA98" s="19"/>
      <c r="HB98" s="19"/>
      <c r="HC98" s="19"/>
      <c r="HD98" s="19"/>
      <c r="HE98" s="19"/>
      <c r="HF98" s="19"/>
      <c r="HG98" s="19"/>
      <c r="HH98" s="19"/>
      <c r="HI98" s="19"/>
      <c r="HJ98" s="19"/>
      <c r="HK98" s="19"/>
      <c r="HL98" s="19"/>
      <c r="HM98" s="19"/>
      <c r="HN98" s="19"/>
      <c r="HO98" s="19"/>
      <c r="HP98" s="19"/>
      <c r="HQ98" s="19"/>
    </row>
    <row r="99" spans="1:225" s="20" customFormat="1" ht="31.5" x14ac:dyDescent="0.25">
      <c r="A99" s="12" t="s">
        <v>476</v>
      </c>
      <c r="B99" s="1" t="s">
        <v>47</v>
      </c>
      <c r="C99" s="1">
        <v>91342750378</v>
      </c>
      <c r="D99" s="12" t="s">
        <v>31</v>
      </c>
      <c r="E99" s="1" t="s">
        <v>240</v>
      </c>
      <c r="F99" s="1" t="s">
        <v>8</v>
      </c>
      <c r="G99" s="11" t="s">
        <v>228</v>
      </c>
      <c r="H99" s="11">
        <v>10203070155</v>
      </c>
      <c r="I99" s="4"/>
      <c r="J99" s="11" t="s">
        <v>229</v>
      </c>
      <c r="K99" s="11" t="s">
        <v>230</v>
      </c>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11" t="s">
        <v>229</v>
      </c>
      <c r="CE99" s="11" t="s">
        <v>230</v>
      </c>
      <c r="CF99" s="5"/>
      <c r="CG99" s="63">
        <v>2670</v>
      </c>
      <c r="CH99" s="47">
        <v>44562</v>
      </c>
      <c r="CI99" s="47">
        <v>45657</v>
      </c>
      <c r="CJ99" s="65">
        <v>890</v>
      </c>
      <c r="CK99" s="33"/>
      <c r="CL99" s="19"/>
      <c r="CM99" s="19"/>
      <c r="CN99" s="19"/>
      <c r="CO99" s="19"/>
      <c r="CP99" s="19"/>
      <c r="CQ99" s="19"/>
      <c r="CR99" s="19"/>
      <c r="CS99" s="19"/>
      <c r="CT99" s="19"/>
      <c r="CU99" s="19"/>
      <c r="CV99" s="19"/>
      <c r="CW99" s="19"/>
      <c r="CX99" s="19"/>
      <c r="CY99" s="19"/>
      <c r="CZ99" s="19"/>
      <c r="DA99" s="32"/>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row>
    <row r="100" spans="1:225" s="20" customFormat="1" ht="110.25" x14ac:dyDescent="0.25">
      <c r="A100" s="12" t="s">
        <v>474</v>
      </c>
      <c r="B100" s="1" t="s">
        <v>47</v>
      </c>
      <c r="C100" s="1">
        <v>91342750378</v>
      </c>
      <c r="D100" s="12" t="s">
        <v>31</v>
      </c>
      <c r="E100" s="12" t="s">
        <v>475</v>
      </c>
      <c r="F100" s="1" t="s">
        <v>7</v>
      </c>
      <c r="G100" s="12" t="s">
        <v>768</v>
      </c>
      <c r="H100" s="11" t="s">
        <v>623</v>
      </c>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t="s">
        <v>768</v>
      </c>
      <c r="CE100" s="11" t="s">
        <v>623</v>
      </c>
      <c r="CF100" s="12"/>
      <c r="CG100" s="63">
        <v>4950</v>
      </c>
      <c r="CH100" s="47">
        <v>44561</v>
      </c>
      <c r="CI100" s="47">
        <v>45291</v>
      </c>
      <c r="CJ100" s="65">
        <v>4950</v>
      </c>
      <c r="CK100" s="31"/>
      <c r="CL100" s="19"/>
      <c r="CM100" s="19"/>
      <c r="CN100" s="19"/>
      <c r="CO100" s="19"/>
      <c r="CP100" s="19"/>
      <c r="CQ100" s="19"/>
      <c r="CR100" s="19"/>
      <c r="CS100" s="19"/>
      <c r="CT100" s="19"/>
      <c r="CU100" s="19"/>
      <c r="CV100" s="19"/>
      <c r="CW100" s="19"/>
      <c r="CX100" s="19"/>
      <c r="CY100" s="19"/>
      <c r="CZ100" s="19"/>
      <c r="DA100" s="32"/>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row>
    <row r="101" spans="1:225" s="20" customFormat="1" ht="110.25" x14ac:dyDescent="0.25">
      <c r="A101" s="12" t="s">
        <v>472</v>
      </c>
      <c r="B101" s="1" t="s">
        <v>47</v>
      </c>
      <c r="C101" s="1">
        <v>91342750378</v>
      </c>
      <c r="D101" s="12" t="s">
        <v>31</v>
      </c>
      <c r="E101" s="12" t="s">
        <v>473</v>
      </c>
      <c r="F101" s="1" t="s">
        <v>7</v>
      </c>
      <c r="G101" s="12" t="s">
        <v>672</v>
      </c>
      <c r="H101" s="11" t="s">
        <v>624</v>
      </c>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t="s">
        <v>672</v>
      </c>
      <c r="CE101" s="11" t="s">
        <v>624</v>
      </c>
      <c r="CF101" s="12"/>
      <c r="CG101" s="63">
        <v>3950</v>
      </c>
      <c r="CH101" s="47">
        <v>44561</v>
      </c>
      <c r="CI101" s="47">
        <v>44561</v>
      </c>
      <c r="CJ101" s="65">
        <v>3950</v>
      </c>
      <c r="CK101" s="31"/>
      <c r="CL101" s="19"/>
      <c r="CM101" s="19"/>
      <c r="CN101" s="19"/>
      <c r="CO101" s="19"/>
      <c r="CP101" s="19"/>
      <c r="CQ101" s="19"/>
      <c r="CR101" s="19"/>
      <c r="CS101" s="19"/>
      <c r="CT101" s="19"/>
      <c r="CU101" s="19"/>
      <c r="CV101" s="19"/>
      <c r="CW101" s="19"/>
      <c r="CX101" s="19"/>
      <c r="CY101" s="19"/>
      <c r="CZ101" s="19"/>
      <c r="DA101" s="32"/>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c r="GL101" s="19"/>
      <c r="GM101" s="19"/>
      <c r="GN101" s="19"/>
      <c r="GO101" s="19"/>
      <c r="GP101" s="19"/>
      <c r="GQ101" s="19"/>
      <c r="GR101" s="19"/>
      <c r="GS101" s="19"/>
      <c r="GT101" s="19"/>
      <c r="GU101" s="19"/>
      <c r="GV101" s="19"/>
      <c r="GW101" s="19"/>
      <c r="GX101" s="19"/>
      <c r="GY101" s="19"/>
      <c r="GZ101" s="19"/>
      <c r="HA101" s="19"/>
      <c r="HB101" s="19"/>
      <c r="HC101" s="19"/>
      <c r="HD101" s="19"/>
      <c r="HE101" s="19"/>
      <c r="HF101" s="19"/>
      <c r="HG101" s="19"/>
      <c r="HH101" s="19"/>
      <c r="HI101" s="19"/>
      <c r="HJ101" s="19"/>
      <c r="HK101" s="19"/>
      <c r="HL101" s="19"/>
      <c r="HM101" s="19"/>
      <c r="HN101" s="19"/>
      <c r="HO101" s="19"/>
      <c r="HP101" s="19"/>
      <c r="HQ101" s="19"/>
    </row>
    <row r="102" spans="1:225" s="20" customFormat="1" ht="110.25" x14ac:dyDescent="0.25">
      <c r="A102" s="12" t="s">
        <v>470</v>
      </c>
      <c r="B102" s="1" t="s">
        <v>47</v>
      </c>
      <c r="C102" s="1">
        <v>91342750378</v>
      </c>
      <c r="D102" s="12" t="s">
        <v>293</v>
      </c>
      <c r="E102" s="12" t="s">
        <v>471</v>
      </c>
      <c r="F102" s="1" t="s">
        <v>7</v>
      </c>
      <c r="G102" s="27" t="s">
        <v>182</v>
      </c>
      <c r="H102" s="11" t="s">
        <v>83</v>
      </c>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27" t="s">
        <v>182</v>
      </c>
      <c r="CE102" s="11" t="s">
        <v>83</v>
      </c>
      <c r="CF102" s="12"/>
      <c r="CG102" s="63">
        <v>15628.68</v>
      </c>
      <c r="CH102" s="47">
        <v>44560</v>
      </c>
      <c r="CI102" s="47">
        <v>44560</v>
      </c>
      <c r="CJ102" s="65">
        <v>0</v>
      </c>
      <c r="CK102" s="31"/>
      <c r="CL102" s="19"/>
      <c r="CM102" s="19"/>
      <c r="CN102" s="19"/>
      <c r="CO102" s="19"/>
      <c r="CP102" s="19"/>
      <c r="CQ102" s="19"/>
      <c r="CR102" s="19"/>
      <c r="CS102" s="19"/>
      <c r="CT102" s="19"/>
      <c r="CU102" s="19"/>
      <c r="CV102" s="19"/>
      <c r="CW102" s="19"/>
      <c r="CX102" s="19"/>
      <c r="CY102" s="19"/>
      <c r="CZ102" s="19"/>
      <c r="DA102" s="32"/>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row>
    <row r="103" spans="1:225" s="20" customFormat="1" ht="78.75" x14ac:dyDescent="0.25">
      <c r="A103" s="12" t="s">
        <v>468</v>
      </c>
      <c r="B103" s="1" t="s">
        <v>47</v>
      </c>
      <c r="C103" s="1">
        <v>91342750378</v>
      </c>
      <c r="D103" s="12" t="s">
        <v>31</v>
      </c>
      <c r="E103" s="12" t="s">
        <v>469</v>
      </c>
      <c r="F103" s="1" t="s">
        <v>7</v>
      </c>
      <c r="G103" s="12" t="s">
        <v>762</v>
      </c>
      <c r="H103" s="11" t="s">
        <v>625</v>
      </c>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t="s">
        <v>762</v>
      </c>
      <c r="CE103" s="11" t="s">
        <v>625</v>
      </c>
      <c r="CF103" s="12"/>
      <c r="CG103" s="63">
        <v>2080.35</v>
      </c>
      <c r="CH103" s="47">
        <v>44560</v>
      </c>
      <c r="CI103" s="47">
        <v>44560</v>
      </c>
      <c r="CJ103" s="65">
        <v>2080.35</v>
      </c>
      <c r="CK103" s="31"/>
      <c r="CL103" s="19"/>
      <c r="CM103" s="19"/>
      <c r="CN103" s="19"/>
      <c r="CO103" s="19"/>
      <c r="CP103" s="19"/>
      <c r="CQ103" s="19"/>
      <c r="CR103" s="19"/>
      <c r="CS103" s="19"/>
      <c r="CT103" s="19"/>
      <c r="CU103" s="19"/>
      <c r="CV103" s="19"/>
      <c r="CW103" s="19"/>
      <c r="CX103" s="19"/>
      <c r="CY103" s="19"/>
      <c r="CZ103" s="19"/>
      <c r="DA103" s="32"/>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19"/>
      <c r="GC103" s="19"/>
      <c r="GD103" s="19"/>
      <c r="GE103" s="19"/>
      <c r="GF103" s="19"/>
      <c r="GG103" s="19"/>
      <c r="GH103" s="19"/>
      <c r="GI103" s="19"/>
      <c r="GJ103" s="19"/>
      <c r="GK103" s="19"/>
      <c r="GL103" s="19"/>
      <c r="GM103" s="19"/>
      <c r="GN103" s="19"/>
      <c r="GO103" s="19"/>
      <c r="GP103" s="19"/>
      <c r="GQ103" s="19"/>
      <c r="GR103" s="19"/>
      <c r="GS103" s="19"/>
      <c r="GT103" s="19"/>
      <c r="GU103" s="19"/>
      <c r="GV103" s="19"/>
      <c r="GW103" s="19"/>
      <c r="GX103" s="19"/>
      <c r="GY103" s="19"/>
      <c r="GZ103" s="19"/>
      <c r="HA103" s="19"/>
      <c r="HB103" s="19"/>
      <c r="HC103" s="19"/>
      <c r="HD103" s="19"/>
      <c r="HE103" s="19"/>
      <c r="HF103" s="19"/>
      <c r="HG103" s="19"/>
      <c r="HH103" s="19"/>
      <c r="HI103" s="19"/>
      <c r="HJ103" s="19"/>
      <c r="HK103" s="19"/>
      <c r="HL103" s="19"/>
      <c r="HM103" s="19"/>
      <c r="HN103" s="19"/>
      <c r="HO103" s="19"/>
      <c r="HP103" s="19"/>
      <c r="HQ103" s="19"/>
    </row>
    <row r="104" spans="1:225" s="20" customFormat="1" ht="94.5" x14ac:dyDescent="0.25">
      <c r="A104" s="12" t="s">
        <v>466</v>
      </c>
      <c r="B104" s="1" t="s">
        <v>47</v>
      </c>
      <c r="C104" s="1">
        <v>91342750378</v>
      </c>
      <c r="D104" s="12" t="s">
        <v>31</v>
      </c>
      <c r="E104" s="12" t="s">
        <v>467</v>
      </c>
      <c r="F104" s="1" t="s">
        <v>7</v>
      </c>
      <c r="G104" s="11" t="s">
        <v>363</v>
      </c>
      <c r="H104" s="11" t="s">
        <v>164</v>
      </c>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t="s">
        <v>363</v>
      </c>
      <c r="CE104" s="11" t="s">
        <v>164</v>
      </c>
      <c r="CF104" s="12"/>
      <c r="CG104" s="63">
        <v>12787</v>
      </c>
      <c r="CH104" s="47">
        <v>44560</v>
      </c>
      <c r="CI104" s="47">
        <v>45657</v>
      </c>
      <c r="CJ104" s="65">
        <v>5838</v>
      </c>
      <c r="CK104" s="31"/>
      <c r="CL104" s="19"/>
      <c r="CM104" s="19"/>
      <c r="CN104" s="19"/>
      <c r="CO104" s="19"/>
      <c r="CP104" s="19"/>
      <c r="CQ104" s="19"/>
      <c r="CR104" s="19"/>
      <c r="CS104" s="19"/>
      <c r="CT104" s="19"/>
      <c r="CU104" s="19"/>
      <c r="CV104" s="19"/>
      <c r="CW104" s="19"/>
      <c r="CX104" s="19"/>
      <c r="CY104" s="19"/>
      <c r="CZ104" s="19"/>
      <c r="DA104" s="32"/>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c r="FQ104" s="19"/>
      <c r="FR104" s="19"/>
      <c r="FS104" s="19"/>
      <c r="FT104" s="19"/>
      <c r="FU104" s="19"/>
      <c r="FV104" s="19"/>
      <c r="FW104" s="19"/>
      <c r="FX104" s="19"/>
      <c r="FY104" s="19"/>
      <c r="FZ104" s="19"/>
      <c r="GA104" s="19"/>
      <c r="GB104" s="19"/>
      <c r="GC104" s="19"/>
      <c r="GD104" s="19"/>
      <c r="GE104" s="19"/>
      <c r="GF104" s="19"/>
      <c r="GG104" s="19"/>
      <c r="GH104" s="19"/>
      <c r="GI104" s="19"/>
      <c r="GJ104" s="19"/>
      <c r="GK104" s="19"/>
      <c r="GL104" s="19"/>
      <c r="GM104" s="19"/>
      <c r="GN104" s="19"/>
      <c r="GO104" s="19"/>
      <c r="GP104" s="19"/>
      <c r="GQ104" s="19"/>
      <c r="GR104" s="19"/>
      <c r="GS104" s="19"/>
      <c r="GT104" s="19"/>
      <c r="GU104" s="19"/>
      <c r="GV104" s="19"/>
      <c r="GW104" s="19"/>
      <c r="GX104" s="19"/>
      <c r="GY104" s="19"/>
      <c r="GZ104" s="19"/>
      <c r="HA104" s="19"/>
      <c r="HB104" s="19"/>
      <c r="HC104" s="19"/>
      <c r="HD104" s="19"/>
      <c r="HE104" s="19"/>
      <c r="HF104" s="19"/>
      <c r="HG104" s="19"/>
      <c r="HH104" s="19"/>
      <c r="HI104" s="19"/>
      <c r="HJ104" s="19"/>
      <c r="HK104" s="19"/>
      <c r="HL104" s="19"/>
      <c r="HM104" s="19"/>
      <c r="HN104" s="19"/>
      <c r="HO104" s="19"/>
      <c r="HP104" s="19"/>
      <c r="HQ104" s="19"/>
    </row>
    <row r="105" spans="1:225" s="20" customFormat="1" ht="126" x14ac:dyDescent="0.25">
      <c r="A105" s="12" t="s">
        <v>464</v>
      </c>
      <c r="B105" s="1" t="s">
        <v>47</v>
      </c>
      <c r="C105" s="1">
        <v>91342750378</v>
      </c>
      <c r="D105" s="12" t="s">
        <v>484</v>
      </c>
      <c r="E105" s="12" t="s">
        <v>465</v>
      </c>
      <c r="F105" s="1" t="s">
        <v>7</v>
      </c>
      <c r="G105" s="12" t="s">
        <v>765</v>
      </c>
      <c r="H105" s="11" t="s">
        <v>210</v>
      </c>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t="s">
        <v>765</v>
      </c>
      <c r="CE105" s="11" t="s">
        <v>210</v>
      </c>
      <c r="CF105" s="12"/>
      <c r="CG105" s="63">
        <v>12859.39</v>
      </c>
      <c r="CH105" s="47">
        <v>44559</v>
      </c>
      <c r="CI105" s="47">
        <v>44559</v>
      </c>
      <c r="CJ105" s="65">
        <v>10598.95</v>
      </c>
      <c r="CK105" s="31"/>
      <c r="CL105" s="19"/>
      <c r="CM105" s="19"/>
      <c r="CN105" s="19"/>
      <c r="CO105" s="19"/>
      <c r="CP105" s="19"/>
      <c r="CQ105" s="19"/>
      <c r="CR105" s="19"/>
      <c r="CS105" s="19"/>
      <c r="CT105" s="19"/>
      <c r="CU105" s="19"/>
      <c r="CV105" s="19"/>
      <c r="CW105" s="19"/>
      <c r="CX105" s="19"/>
      <c r="CY105" s="19"/>
      <c r="CZ105" s="19"/>
      <c r="DA105" s="32"/>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c r="GL105" s="19"/>
      <c r="GM105" s="19"/>
      <c r="GN105" s="19"/>
      <c r="GO105" s="19"/>
      <c r="GP105" s="19"/>
      <c r="GQ105" s="19"/>
      <c r="GR105" s="19"/>
      <c r="GS105" s="19"/>
      <c r="GT105" s="19"/>
      <c r="GU105" s="19"/>
      <c r="GV105" s="19"/>
      <c r="GW105" s="19"/>
      <c r="GX105" s="19"/>
      <c r="GY105" s="19"/>
      <c r="GZ105" s="19"/>
      <c r="HA105" s="19"/>
      <c r="HB105" s="19"/>
      <c r="HC105" s="19"/>
      <c r="HD105" s="19"/>
      <c r="HE105" s="19"/>
      <c r="HF105" s="19"/>
      <c r="HG105" s="19"/>
      <c r="HH105" s="19"/>
      <c r="HI105" s="19"/>
      <c r="HJ105" s="19"/>
      <c r="HK105" s="19"/>
      <c r="HL105" s="19"/>
      <c r="HM105" s="19"/>
      <c r="HN105" s="19"/>
      <c r="HO105" s="19"/>
      <c r="HP105" s="19"/>
      <c r="HQ105" s="19"/>
    </row>
    <row r="106" spans="1:225" s="51" customFormat="1" ht="110.25" x14ac:dyDescent="0.25">
      <c r="A106" s="12" t="s">
        <v>462</v>
      </c>
      <c r="B106" s="1" t="s">
        <v>47</v>
      </c>
      <c r="C106" s="1">
        <v>91342750378</v>
      </c>
      <c r="D106" s="1" t="s">
        <v>6</v>
      </c>
      <c r="E106" s="12" t="s">
        <v>463</v>
      </c>
      <c r="F106" s="1" t="s">
        <v>7</v>
      </c>
      <c r="G106" s="12" t="s">
        <v>659</v>
      </c>
      <c r="H106" s="11" t="s">
        <v>626</v>
      </c>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12" t="s">
        <v>659</v>
      </c>
      <c r="CE106" s="11" t="s">
        <v>626</v>
      </c>
      <c r="CF106" s="5"/>
      <c r="CG106" s="63">
        <v>21026</v>
      </c>
      <c r="CH106" s="47">
        <v>44559</v>
      </c>
      <c r="CI106" s="47">
        <v>45657</v>
      </c>
      <c r="CJ106" s="65">
        <v>9026</v>
      </c>
      <c r="CK106" s="31"/>
      <c r="CL106" s="49"/>
      <c r="CM106" s="49"/>
      <c r="CN106" s="49"/>
      <c r="CO106" s="49"/>
      <c r="CP106" s="49"/>
      <c r="CQ106" s="49"/>
      <c r="CR106" s="49"/>
      <c r="CS106" s="49"/>
      <c r="CT106" s="49"/>
      <c r="CU106" s="49"/>
      <c r="CV106" s="49"/>
      <c r="CW106" s="49"/>
      <c r="CX106" s="49"/>
      <c r="CY106" s="49"/>
      <c r="CZ106" s="49"/>
      <c r="DA106" s="50"/>
      <c r="DB106" s="49"/>
      <c r="DC106" s="49"/>
      <c r="DD106" s="49"/>
      <c r="DE106" s="49"/>
      <c r="DF106" s="49"/>
      <c r="DG106" s="49"/>
      <c r="DH106" s="49"/>
      <c r="DI106" s="49"/>
      <c r="DJ106" s="49"/>
      <c r="DK106" s="49"/>
      <c r="DL106" s="49"/>
      <c r="DM106" s="49"/>
      <c r="DN106" s="49"/>
      <c r="DO106" s="49"/>
      <c r="DP106" s="49"/>
      <c r="DQ106" s="49"/>
      <c r="DR106" s="49"/>
      <c r="DS106" s="49"/>
      <c r="DT106" s="49"/>
      <c r="DU106" s="49"/>
      <c r="DV106" s="49"/>
      <c r="DW106" s="49"/>
      <c r="DX106" s="49"/>
      <c r="DY106" s="49"/>
      <c r="DZ106" s="49"/>
      <c r="EA106" s="49"/>
      <c r="EB106" s="49"/>
      <c r="EC106" s="49"/>
      <c r="ED106" s="49"/>
      <c r="EE106" s="49"/>
      <c r="EF106" s="49"/>
      <c r="EG106" s="49"/>
      <c r="EH106" s="49"/>
      <c r="EI106" s="49"/>
      <c r="EJ106" s="49"/>
      <c r="EK106" s="49"/>
      <c r="EL106" s="49"/>
      <c r="EM106" s="49"/>
      <c r="EN106" s="49"/>
      <c r="EO106" s="49"/>
      <c r="EP106" s="49"/>
      <c r="EQ106" s="49"/>
      <c r="ER106" s="49"/>
      <c r="ES106" s="49"/>
      <c r="ET106" s="49"/>
      <c r="EU106" s="49"/>
      <c r="EV106" s="49"/>
      <c r="EW106" s="49"/>
      <c r="EX106" s="49"/>
      <c r="EY106" s="49"/>
      <c r="EZ106" s="49"/>
      <c r="FA106" s="49"/>
      <c r="FB106" s="49"/>
      <c r="FC106" s="49"/>
      <c r="FD106" s="49"/>
      <c r="FE106" s="49"/>
      <c r="FF106" s="49"/>
      <c r="FG106" s="49"/>
      <c r="FH106" s="49"/>
      <c r="FI106" s="49"/>
      <c r="FJ106" s="49"/>
      <c r="FK106" s="49"/>
      <c r="FL106" s="49"/>
      <c r="FM106" s="49"/>
      <c r="FN106" s="49"/>
      <c r="FO106" s="49"/>
      <c r="FP106" s="49"/>
      <c r="FQ106" s="49"/>
      <c r="FR106" s="49"/>
      <c r="FS106" s="49"/>
      <c r="FT106" s="49"/>
      <c r="FU106" s="49"/>
      <c r="FV106" s="49"/>
      <c r="FW106" s="49"/>
      <c r="FX106" s="49"/>
      <c r="FY106" s="49"/>
      <c r="FZ106" s="49"/>
      <c r="GA106" s="49"/>
      <c r="GB106" s="49"/>
      <c r="GC106" s="49"/>
      <c r="GD106" s="49"/>
      <c r="GE106" s="49"/>
      <c r="GF106" s="49"/>
      <c r="GG106" s="49"/>
      <c r="GH106" s="49"/>
      <c r="GI106" s="49"/>
      <c r="GJ106" s="49"/>
      <c r="GK106" s="49"/>
      <c r="GL106" s="49"/>
      <c r="GM106" s="49"/>
      <c r="GN106" s="49"/>
      <c r="GO106" s="49"/>
      <c r="GP106" s="49"/>
      <c r="GQ106" s="49"/>
      <c r="GR106" s="49"/>
      <c r="GS106" s="49"/>
      <c r="GT106" s="49"/>
      <c r="GU106" s="49"/>
      <c r="GV106" s="49"/>
      <c r="GW106" s="49"/>
      <c r="GX106" s="49"/>
      <c r="GY106" s="49"/>
      <c r="GZ106" s="49"/>
      <c r="HA106" s="49"/>
      <c r="HB106" s="49"/>
      <c r="HC106" s="49"/>
      <c r="HD106" s="49"/>
      <c r="HE106" s="49"/>
      <c r="HF106" s="49"/>
      <c r="HG106" s="49"/>
      <c r="HH106" s="49"/>
      <c r="HI106" s="49"/>
      <c r="HJ106" s="49"/>
      <c r="HK106" s="49"/>
      <c r="HL106" s="49"/>
      <c r="HM106" s="49"/>
      <c r="HN106" s="49"/>
      <c r="HO106" s="49"/>
      <c r="HP106" s="49"/>
      <c r="HQ106" s="49"/>
    </row>
    <row r="107" spans="1:225" s="20" customFormat="1" ht="141.75" x14ac:dyDescent="0.25">
      <c r="A107" s="12" t="s">
        <v>459</v>
      </c>
      <c r="B107" s="1" t="s">
        <v>47</v>
      </c>
      <c r="C107" s="1">
        <v>91342750378</v>
      </c>
      <c r="D107" s="12" t="s">
        <v>31</v>
      </c>
      <c r="E107" s="12" t="s">
        <v>915</v>
      </c>
      <c r="F107" s="1" t="s">
        <v>7</v>
      </c>
      <c r="G107" s="12" t="s">
        <v>363</v>
      </c>
      <c r="H107" s="11" t="s">
        <v>164</v>
      </c>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t="s">
        <v>363</v>
      </c>
      <c r="CE107" s="11" t="s">
        <v>164</v>
      </c>
      <c r="CF107" s="12"/>
      <c r="CG107" s="63">
        <v>4200</v>
      </c>
      <c r="CH107" s="47">
        <v>44553</v>
      </c>
      <c r="CI107" s="47">
        <v>45657</v>
      </c>
      <c r="CJ107" s="65">
        <v>1400</v>
      </c>
      <c r="CK107" s="31"/>
      <c r="CL107" s="19"/>
      <c r="CM107" s="19"/>
      <c r="CN107" s="19"/>
      <c r="CO107" s="19"/>
      <c r="CP107" s="19"/>
      <c r="CQ107" s="19"/>
      <c r="CR107" s="19"/>
      <c r="CS107" s="19"/>
      <c r="CT107" s="19"/>
      <c r="CU107" s="19"/>
      <c r="CV107" s="19"/>
      <c r="CW107" s="19"/>
      <c r="CX107" s="19"/>
      <c r="CY107" s="19"/>
      <c r="CZ107" s="19"/>
      <c r="DA107" s="32"/>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c r="GL107" s="19"/>
      <c r="GM107" s="19"/>
      <c r="GN107" s="19"/>
      <c r="GO107" s="19"/>
      <c r="GP107" s="19"/>
      <c r="GQ107" s="19"/>
      <c r="GR107" s="19"/>
      <c r="GS107" s="19"/>
      <c r="GT107" s="19"/>
      <c r="GU107" s="19"/>
      <c r="GV107" s="19"/>
      <c r="GW107" s="19"/>
      <c r="GX107" s="19"/>
      <c r="GY107" s="19"/>
      <c r="GZ107" s="19"/>
      <c r="HA107" s="19"/>
      <c r="HB107" s="19"/>
      <c r="HC107" s="19"/>
      <c r="HD107" s="19"/>
      <c r="HE107" s="19"/>
      <c r="HF107" s="19"/>
      <c r="HG107" s="19"/>
      <c r="HH107" s="19"/>
      <c r="HI107" s="19"/>
      <c r="HJ107" s="19"/>
      <c r="HK107" s="19"/>
      <c r="HL107" s="19"/>
      <c r="HM107" s="19"/>
      <c r="HN107" s="19"/>
      <c r="HO107" s="19"/>
      <c r="HP107" s="19"/>
      <c r="HQ107" s="19"/>
    </row>
    <row r="108" spans="1:225" s="20" customFormat="1" ht="157.5" x14ac:dyDescent="0.25">
      <c r="A108" s="12" t="s">
        <v>457</v>
      </c>
      <c r="B108" s="1" t="s">
        <v>47</v>
      </c>
      <c r="C108" s="1">
        <v>91342750378</v>
      </c>
      <c r="D108" s="12" t="s">
        <v>31</v>
      </c>
      <c r="E108" s="12" t="s">
        <v>458</v>
      </c>
      <c r="F108" s="1" t="s">
        <v>7</v>
      </c>
      <c r="G108" s="12" t="s">
        <v>112</v>
      </c>
      <c r="H108" s="11" t="s">
        <v>201</v>
      </c>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t="s">
        <v>112</v>
      </c>
      <c r="CE108" s="11" t="s">
        <v>201</v>
      </c>
      <c r="CF108" s="12"/>
      <c r="CG108" s="63">
        <v>14334.05</v>
      </c>
      <c r="CH108" s="47">
        <v>44552</v>
      </c>
      <c r="CI108" s="47">
        <v>44552</v>
      </c>
      <c r="CJ108" s="65">
        <v>14334.05</v>
      </c>
      <c r="CK108" s="31"/>
      <c r="CL108" s="19"/>
      <c r="CM108" s="19"/>
      <c r="CN108" s="19"/>
      <c r="CO108" s="19"/>
      <c r="CP108" s="19"/>
      <c r="CQ108" s="19"/>
      <c r="CR108" s="19"/>
      <c r="CS108" s="19"/>
      <c r="CT108" s="19"/>
      <c r="CU108" s="19"/>
      <c r="CV108" s="19"/>
      <c r="CW108" s="19"/>
      <c r="CX108" s="19"/>
      <c r="CY108" s="19"/>
      <c r="CZ108" s="19"/>
      <c r="DA108" s="32"/>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c r="GH108" s="19"/>
      <c r="GI108" s="19"/>
      <c r="GJ108" s="19"/>
      <c r="GK108" s="19"/>
      <c r="GL108" s="19"/>
      <c r="GM108" s="19"/>
      <c r="GN108" s="19"/>
      <c r="GO108" s="19"/>
      <c r="GP108" s="19"/>
      <c r="GQ108" s="19"/>
      <c r="GR108" s="19"/>
      <c r="GS108" s="19"/>
      <c r="GT108" s="19"/>
      <c r="GU108" s="19"/>
      <c r="GV108" s="19"/>
      <c r="GW108" s="19"/>
      <c r="GX108" s="19"/>
      <c r="GY108" s="19"/>
      <c r="GZ108" s="19"/>
      <c r="HA108" s="19"/>
      <c r="HB108" s="19"/>
      <c r="HC108" s="19"/>
      <c r="HD108" s="19"/>
      <c r="HE108" s="19"/>
      <c r="HF108" s="19"/>
      <c r="HG108" s="19"/>
      <c r="HH108" s="19"/>
      <c r="HI108" s="19"/>
      <c r="HJ108" s="19"/>
      <c r="HK108" s="19"/>
      <c r="HL108" s="19"/>
      <c r="HM108" s="19"/>
      <c r="HN108" s="19"/>
      <c r="HO108" s="19"/>
      <c r="HP108" s="19"/>
      <c r="HQ108" s="19"/>
    </row>
    <row r="109" spans="1:225" s="20" customFormat="1" ht="189" x14ac:dyDescent="0.25">
      <c r="A109" s="12" t="s">
        <v>460</v>
      </c>
      <c r="B109" s="1" t="s">
        <v>47</v>
      </c>
      <c r="C109" s="1">
        <v>91342750378</v>
      </c>
      <c r="D109" s="12" t="s">
        <v>293</v>
      </c>
      <c r="E109" s="12" t="s">
        <v>461</v>
      </c>
      <c r="F109" s="1" t="s">
        <v>7</v>
      </c>
      <c r="G109" s="12" t="s">
        <v>311</v>
      </c>
      <c r="H109" s="11" t="s">
        <v>153</v>
      </c>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t="s">
        <v>425</v>
      </c>
      <c r="CE109" s="11" t="s">
        <v>153</v>
      </c>
      <c r="CF109" s="12"/>
      <c r="CG109" s="63">
        <v>19530.68</v>
      </c>
      <c r="CH109" s="47">
        <v>44540</v>
      </c>
      <c r="CI109" s="47">
        <v>44540</v>
      </c>
      <c r="CJ109" s="65">
        <v>18913.580000000002</v>
      </c>
      <c r="CK109" s="33"/>
      <c r="CL109" s="19"/>
      <c r="CM109" s="19"/>
      <c r="CN109" s="19"/>
      <c r="CO109" s="19"/>
      <c r="CP109" s="19"/>
      <c r="CQ109" s="19"/>
      <c r="CR109" s="19"/>
      <c r="CS109" s="19"/>
      <c r="CT109" s="19"/>
      <c r="CU109" s="19"/>
      <c r="CV109" s="19"/>
      <c r="CW109" s="19"/>
      <c r="CX109" s="19"/>
      <c r="CY109" s="19"/>
      <c r="CZ109" s="19"/>
      <c r="DA109" s="32"/>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row>
    <row r="110" spans="1:225" s="20" customFormat="1" ht="189" x14ac:dyDescent="0.25">
      <c r="A110" s="12" t="s">
        <v>455</v>
      </c>
      <c r="B110" s="1" t="s">
        <v>47</v>
      </c>
      <c r="C110" s="1">
        <v>91342750378</v>
      </c>
      <c r="D110" s="12" t="s">
        <v>31</v>
      </c>
      <c r="E110" s="12" t="s">
        <v>456</v>
      </c>
      <c r="F110" s="1" t="s">
        <v>7</v>
      </c>
      <c r="G110" s="12" t="s">
        <v>583</v>
      </c>
      <c r="H110" s="11" t="s">
        <v>584</v>
      </c>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t="s">
        <v>583</v>
      </c>
      <c r="CE110" s="11" t="s">
        <v>584</v>
      </c>
      <c r="CF110" s="12"/>
      <c r="CG110" s="63">
        <v>2200</v>
      </c>
      <c r="CH110" s="47">
        <v>44531</v>
      </c>
      <c r="CI110" s="47">
        <v>44531</v>
      </c>
      <c r="CJ110" s="65">
        <v>2200</v>
      </c>
      <c r="CK110" s="31"/>
      <c r="CL110" s="19"/>
      <c r="CM110" s="19"/>
      <c r="CN110" s="19"/>
      <c r="CO110" s="19"/>
      <c r="CP110" s="19"/>
      <c r="CQ110" s="19"/>
      <c r="CR110" s="19"/>
      <c r="CS110" s="19"/>
      <c r="CT110" s="19"/>
      <c r="CU110" s="19"/>
      <c r="CV110" s="19"/>
      <c r="CW110" s="19"/>
      <c r="CX110" s="19"/>
      <c r="CY110" s="19"/>
      <c r="CZ110" s="19"/>
      <c r="DA110" s="32"/>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row>
    <row r="111" spans="1:225" s="20" customFormat="1" ht="78.75" x14ac:dyDescent="0.25">
      <c r="A111" s="12" t="s">
        <v>452</v>
      </c>
      <c r="B111" s="1" t="s">
        <v>47</v>
      </c>
      <c r="C111" s="1">
        <v>91342750378</v>
      </c>
      <c r="D111" s="12" t="s">
        <v>31</v>
      </c>
      <c r="E111" s="12" t="s">
        <v>453</v>
      </c>
      <c r="F111" s="1" t="s">
        <v>419</v>
      </c>
      <c r="G111" s="12" t="s">
        <v>454</v>
      </c>
      <c r="H111" s="11" t="s">
        <v>627</v>
      </c>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t="s">
        <v>454</v>
      </c>
      <c r="CE111" s="11">
        <v>12883420155</v>
      </c>
      <c r="CF111" s="12"/>
      <c r="CG111" s="63">
        <v>4914</v>
      </c>
      <c r="CH111" s="47">
        <v>44530</v>
      </c>
      <c r="CI111" s="47">
        <v>44926</v>
      </c>
      <c r="CJ111" s="65">
        <v>2789.3</v>
      </c>
      <c r="CK111" s="31"/>
      <c r="CL111" s="19"/>
      <c r="CM111" s="19"/>
      <c r="CN111" s="19"/>
      <c r="CO111" s="19"/>
      <c r="CP111" s="19"/>
      <c r="CQ111" s="19"/>
      <c r="CR111" s="19"/>
      <c r="CS111" s="19"/>
      <c r="CT111" s="19"/>
      <c r="CU111" s="19"/>
      <c r="CV111" s="19"/>
      <c r="CW111" s="19"/>
      <c r="CX111" s="19"/>
      <c r="CY111" s="19"/>
      <c r="CZ111" s="19"/>
      <c r="DA111" s="32"/>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19"/>
      <c r="HL111" s="19"/>
      <c r="HM111" s="19"/>
      <c r="HN111" s="19"/>
      <c r="HO111" s="19"/>
      <c r="HP111" s="19"/>
      <c r="HQ111" s="19"/>
    </row>
    <row r="112" spans="1:225" s="20" customFormat="1" ht="220.5" x14ac:dyDescent="0.25">
      <c r="A112" s="12" t="s">
        <v>496</v>
      </c>
      <c r="B112" s="1" t="s">
        <v>47</v>
      </c>
      <c r="C112" s="1">
        <v>91342750378</v>
      </c>
      <c r="D112" s="12" t="s">
        <v>31</v>
      </c>
      <c r="E112" s="12" t="s">
        <v>497</v>
      </c>
      <c r="F112" s="1" t="s">
        <v>7</v>
      </c>
      <c r="G112" s="12" t="s">
        <v>595</v>
      </c>
      <c r="H112" s="11" t="s">
        <v>562</v>
      </c>
      <c r="I112" s="12" t="s">
        <v>596</v>
      </c>
      <c r="J112" s="12" t="s">
        <v>598</v>
      </c>
      <c r="K112" s="11" t="s">
        <v>564</v>
      </c>
      <c r="L112" s="12" t="s">
        <v>488</v>
      </c>
      <c r="M112" s="11" t="s">
        <v>599</v>
      </c>
      <c r="N112" s="11" t="s">
        <v>600</v>
      </c>
      <c r="O112" s="12"/>
      <c r="P112" s="12" t="s">
        <v>330</v>
      </c>
      <c r="Q112" s="12" t="s">
        <v>331</v>
      </c>
      <c r="R112" s="12"/>
      <c r="S112" s="12" t="s">
        <v>601</v>
      </c>
      <c r="T112" s="12" t="s">
        <v>602</v>
      </c>
      <c r="U112" s="12"/>
      <c r="V112" s="12" t="s">
        <v>603</v>
      </c>
      <c r="W112" s="11" t="s">
        <v>604</v>
      </c>
      <c r="X112" s="12"/>
      <c r="Y112" s="12" t="s">
        <v>605</v>
      </c>
      <c r="Z112" s="11" t="s">
        <v>214</v>
      </c>
      <c r="AA112" s="12"/>
      <c r="AB112" s="12" t="s">
        <v>550</v>
      </c>
      <c r="AC112" s="11" t="s">
        <v>551</v>
      </c>
      <c r="AD112" s="12"/>
      <c r="AE112" s="12" t="s">
        <v>548</v>
      </c>
      <c r="AF112" s="11" t="s">
        <v>549</v>
      </c>
      <c r="AG112" s="12"/>
      <c r="AH112" s="12" t="s">
        <v>556</v>
      </c>
      <c r="AI112" s="11" t="s">
        <v>558</v>
      </c>
      <c r="AJ112" s="12"/>
      <c r="AK112" s="12" t="s">
        <v>606</v>
      </c>
      <c r="AL112" s="11" t="s">
        <v>333</v>
      </c>
      <c r="AM112" s="12"/>
      <c r="AN112" s="12" t="s">
        <v>607</v>
      </c>
      <c r="AO112" s="11" t="s">
        <v>608</v>
      </c>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t="s">
        <v>498</v>
      </c>
      <c r="CE112" s="11" t="s">
        <v>558</v>
      </c>
      <c r="CF112" s="12"/>
      <c r="CG112" s="63">
        <v>29453</v>
      </c>
      <c r="CH112" s="47">
        <v>44562</v>
      </c>
      <c r="CI112" s="47">
        <v>46022</v>
      </c>
      <c r="CJ112" s="65">
        <v>0</v>
      </c>
      <c r="CK112" s="31"/>
      <c r="CL112" s="19"/>
      <c r="CM112" s="19"/>
      <c r="CN112" s="19"/>
      <c r="CO112" s="19"/>
      <c r="CP112" s="19"/>
      <c r="CQ112" s="19"/>
      <c r="CR112" s="19"/>
      <c r="CS112" s="19"/>
      <c r="CT112" s="19"/>
      <c r="CU112" s="19"/>
      <c r="CV112" s="19"/>
      <c r="CW112" s="19"/>
      <c r="CX112" s="19"/>
      <c r="CY112" s="19"/>
      <c r="CZ112" s="19"/>
      <c r="DA112" s="32"/>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c r="FQ112" s="19"/>
      <c r="FR112" s="19"/>
      <c r="FS112" s="19"/>
      <c r="FT112" s="19"/>
      <c r="FU112" s="19"/>
      <c r="FV112" s="19"/>
      <c r="FW112" s="19"/>
      <c r="FX112" s="19"/>
      <c r="FY112" s="19"/>
      <c r="FZ112" s="19"/>
      <c r="GA112" s="19"/>
      <c r="GB112" s="19"/>
      <c r="GC112" s="19"/>
      <c r="GD112" s="19"/>
      <c r="GE112" s="19"/>
      <c r="GF112" s="19"/>
      <c r="GG112" s="19"/>
      <c r="GH112" s="19"/>
      <c r="GI112" s="19"/>
      <c r="GJ112" s="19"/>
      <c r="GK112" s="19"/>
      <c r="GL112" s="19"/>
      <c r="GM112" s="19"/>
      <c r="GN112" s="19"/>
      <c r="GO112" s="19"/>
      <c r="GP112" s="19"/>
      <c r="GQ112" s="19"/>
      <c r="GR112" s="19"/>
      <c r="GS112" s="19"/>
      <c r="GT112" s="19"/>
      <c r="GU112" s="19"/>
      <c r="GV112" s="19"/>
      <c r="GW112" s="19"/>
      <c r="GX112" s="19"/>
      <c r="GY112" s="19"/>
      <c r="GZ112" s="19"/>
      <c r="HA112" s="19"/>
      <c r="HB112" s="19"/>
      <c r="HC112" s="19"/>
      <c r="HD112" s="19"/>
      <c r="HE112" s="19"/>
      <c r="HF112" s="19"/>
      <c r="HG112" s="19"/>
      <c r="HH112" s="19"/>
      <c r="HI112" s="19"/>
      <c r="HJ112" s="19"/>
      <c r="HK112" s="19"/>
      <c r="HL112" s="19"/>
      <c r="HM112" s="19"/>
      <c r="HN112" s="19"/>
      <c r="HO112" s="19"/>
      <c r="HP112" s="19"/>
      <c r="HQ112" s="19"/>
    </row>
    <row r="113" spans="1:225" s="20" customFormat="1" ht="157.5" x14ac:dyDescent="0.25">
      <c r="A113" s="12" t="s">
        <v>450</v>
      </c>
      <c r="B113" s="1" t="s">
        <v>47</v>
      </c>
      <c r="C113" s="1">
        <v>91342750378</v>
      </c>
      <c r="D113" s="1" t="s">
        <v>6</v>
      </c>
      <c r="E113" s="12" t="s">
        <v>451</v>
      </c>
      <c r="F113" s="1" t="s">
        <v>7</v>
      </c>
      <c r="G113" s="12" t="s">
        <v>769</v>
      </c>
      <c r="H113" s="11" t="s">
        <v>597</v>
      </c>
      <c r="I113" s="12"/>
      <c r="J113" s="12" t="s">
        <v>770</v>
      </c>
      <c r="K113" s="11" t="s">
        <v>651</v>
      </c>
      <c r="L113" s="12"/>
      <c r="M113" s="12" t="s">
        <v>771</v>
      </c>
      <c r="N113" s="11" t="s">
        <v>650</v>
      </c>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t="s">
        <v>769</v>
      </c>
      <c r="CE113" s="11" t="s">
        <v>597</v>
      </c>
      <c r="CF113" s="12"/>
      <c r="CG113" s="63">
        <v>1440</v>
      </c>
      <c r="CH113" s="47">
        <v>44516</v>
      </c>
      <c r="CI113" s="47">
        <v>45612</v>
      </c>
      <c r="CJ113" s="65">
        <v>1440</v>
      </c>
      <c r="CK113" s="31"/>
      <c r="CL113" s="19"/>
      <c r="CM113" s="19"/>
      <c r="CN113" s="19"/>
      <c r="CO113" s="19"/>
      <c r="CP113" s="19"/>
      <c r="CQ113" s="19"/>
      <c r="CR113" s="19"/>
      <c r="CS113" s="19"/>
      <c r="CT113" s="19"/>
      <c r="CU113" s="19"/>
      <c r="CV113" s="19"/>
      <c r="CW113" s="19"/>
      <c r="CX113" s="19"/>
      <c r="CY113" s="19"/>
      <c r="CZ113" s="19"/>
      <c r="DA113" s="32"/>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row>
    <row r="114" spans="1:225" s="20" customFormat="1" ht="189" x14ac:dyDescent="0.25">
      <c r="A114" s="12" t="s">
        <v>446</v>
      </c>
      <c r="B114" s="1" t="s">
        <v>47</v>
      </c>
      <c r="C114" s="1">
        <v>91342750378</v>
      </c>
      <c r="D114" s="12" t="s">
        <v>31</v>
      </c>
      <c r="E114" s="12" t="s">
        <v>447</v>
      </c>
      <c r="F114" s="1" t="s">
        <v>7</v>
      </c>
      <c r="G114" s="12" t="s">
        <v>772</v>
      </c>
      <c r="H114" s="11" t="s">
        <v>328</v>
      </c>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t="s">
        <v>772</v>
      </c>
      <c r="CE114" s="11" t="s">
        <v>328</v>
      </c>
      <c r="CF114" s="12"/>
      <c r="CG114" s="63">
        <v>3060</v>
      </c>
      <c r="CH114" s="47">
        <v>44509</v>
      </c>
      <c r="CI114" s="47">
        <v>44509</v>
      </c>
      <c r="CJ114" s="65">
        <v>3060</v>
      </c>
      <c r="CK114" s="31"/>
      <c r="CL114" s="19"/>
      <c r="CM114" s="19"/>
      <c r="CN114" s="19"/>
      <c r="CO114" s="19"/>
      <c r="CP114" s="19"/>
      <c r="CQ114" s="19"/>
      <c r="CR114" s="19"/>
      <c r="CS114" s="19"/>
      <c r="CT114" s="19"/>
      <c r="CU114" s="19"/>
      <c r="CV114" s="19"/>
      <c r="CW114" s="19"/>
      <c r="CX114" s="19"/>
      <c r="CY114" s="19"/>
      <c r="CZ114" s="19"/>
      <c r="DA114" s="32"/>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row>
    <row r="115" spans="1:225" s="20" customFormat="1" ht="141.75" x14ac:dyDescent="0.25">
      <c r="A115" s="12" t="s">
        <v>444</v>
      </c>
      <c r="B115" s="1" t="s">
        <v>47</v>
      </c>
      <c r="C115" s="1">
        <v>91342750378</v>
      </c>
      <c r="D115" s="12" t="s">
        <v>31</v>
      </c>
      <c r="E115" s="12" t="s">
        <v>445</v>
      </c>
      <c r="F115" s="1" t="s">
        <v>7</v>
      </c>
      <c r="G115" s="14" t="s">
        <v>673</v>
      </c>
      <c r="H115" s="11" t="s">
        <v>628</v>
      </c>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4" t="s">
        <v>673</v>
      </c>
      <c r="CE115" s="11" t="s">
        <v>628</v>
      </c>
      <c r="CF115" s="12"/>
      <c r="CG115" s="63">
        <v>4200</v>
      </c>
      <c r="CH115" s="47">
        <v>44502</v>
      </c>
      <c r="CI115" s="47">
        <v>45598</v>
      </c>
      <c r="CJ115" s="65">
        <v>2800</v>
      </c>
      <c r="CK115" s="31"/>
      <c r="CL115" s="19"/>
      <c r="CM115" s="19"/>
      <c r="CN115" s="19"/>
      <c r="CO115" s="19"/>
      <c r="CP115" s="19"/>
      <c r="CQ115" s="19"/>
      <c r="CR115" s="19"/>
      <c r="CS115" s="19"/>
      <c r="CT115" s="19"/>
      <c r="CU115" s="19"/>
      <c r="CV115" s="19"/>
      <c r="CW115" s="19"/>
      <c r="CX115" s="19"/>
      <c r="CY115" s="19"/>
      <c r="CZ115" s="19"/>
      <c r="DA115" s="32"/>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row>
    <row r="116" spans="1:225" s="20" customFormat="1" ht="94.5" x14ac:dyDescent="0.25">
      <c r="A116" s="12" t="s">
        <v>441</v>
      </c>
      <c r="B116" s="1" t="s">
        <v>47</v>
      </c>
      <c r="C116" s="1">
        <v>91342750378</v>
      </c>
      <c r="D116" s="12" t="s">
        <v>31</v>
      </c>
      <c r="E116" s="12" t="s">
        <v>442</v>
      </c>
      <c r="F116" s="1" t="s">
        <v>419</v>
      </c>
      <c r="G116" s="12" t="s">
        <v>443</v>
      </c>
      <c r="H116" s="11" t="s">
        <v>629</v>
      </c>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t="s">
        <v>443</v>
      </c>
      <c r="CE116" s="11" t="s">
        <v>629</v>
      </c>
      <c r="CF116" s="12"/>
      <c r="CG116" s="63">
        <v>3330</v>
      </c>
      <c r="CH116" s="47">
        <v>44502</v>
      </c>
      <c r="CI116" s="47">
        <v>44865</v>
      </c>
      <c r="CJ116" s="65">
        <v>3330</v>
      </c>
      <c r="CK116" s="31"/>
      <c r="CL116" s="19"/>
      <c r="CM116" s="19"/>
      <c r="CN116" s="19"/>
      <c r="CO116" s="19"/>
      <c r="CP116" s="19"/>
      <c r="CQ116" s="19"/>
      <c r="CR116" s="19"/>
      <c r="CS116" s="19"/>
      <c r="CT116" s="19"/>
      <c r="CU116" s="19"/>
      <c r="CV116" s="19"/>
      <c r="CW116" s="19"/>
      <c r="CX116" s="19"/>
      <c r="CY116" s="19"/>
      <c r="CZ116" s="19"/>
      <c r="DA116" s="32"/>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c r="FQ116" s="19"/>
      <c r="FR116" s="19"/>
      <c r="FS116" s="19"/>
      <c r="FT116" s="19"/>
      <c r="FU116" s="19"/>
      <c r="FV116" s="19"/>
      <c r="FW116" s="19"/>
      <c r="FX116" s="19"/>
      <c r="FY116" s="19"/>
      <c r="FZ116" s="19"/>
      <c r="GA116" s="19"/>
      <c r="GB116" s="19"/>
      <c r="GC116" s="19"/>
      <c r="GD116" s="19"/>
      <c r="GE116" s="19"/>
      <c r="GF116" s="19"/>
      <c r="GG116" s="19"/>
      <c r="GH116" s="19"/>
      <c r="GI116" s="19"/>
      <c r="GJ116" s="19"/>
      <c r="GK116" s="19"/>
      <c r="GL116" s="19"/>
      <c r="GM116" s="19"/>
      <c r="GN116" s="19"/>
      <c r="GO116" s="19"/>
      <c r="GP116" s="19"/>
      <c r="GQ116" s="19"/>
      <c r="GR116" s="19"/>
      <c r="GS116" s="19"/>
      <c r="GT116" s="19"/>
      <c r="GU116" s="19"/>
      <c r="GV116" s="19"/>
      <c r="GW116" s="19"/>
      <c r="GX116" s="19"/>
      <c r="GY116" s="19"/>
      <c r="GZ116" s="19"/>
      <c r="HA116" s="19"/>
      <c r="HB116" s="19"/>
      <c r="HC116" s="19"/>
      <c r="HD116" s="19"/>
      <c r="HE116" s="19"/>
      <c r="HF116" s="19"/>
      <c r="HG116" s="19"/>
      <c r="HH116" s="19"/>
      <c r="HI116" s="19"/>
      <c r="HJ116" s="19"/>
      <c r="HK116" s="19"/>
      <c r="HL116" s="19"/>
      <c r="HM116" s="19"/>
      <c r="HN116" s="19"/>
      <c r="HO116" s="19"/>
      <c r="HP116" s="19"/>
      <c r="HQ116" s="19"/>
    </row>
    <row r="117" spans="1:225" s="20" customFormat="1" ht="236.25" x14ac:dyDescent="0.25">
      <c r="A117" s="12" t="s">
        <v>438</v>
      </c>
      <c r="B117" s="1" t="s">
        <v>47</v>
      </c>
      <c r="C117" s="1">
        <v>91342750378</v>
      </c>
      <c r="D117" s="12" t="s">
        <v>484</v>
      </c>
      <c r="E117" s="12" t="s">
        <v>439</v>
      </c>
      <c r="F117" s="1" t="s">
        <v>7</v>
      </c>
      <c r="G117" s="12" t="s">
        <v>779</v>
      </c>
      <c r="H117" s="11" t="s">
        <v>440</v>
      </c>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t="s">
        <v>779</v>
      </c>
      <c r="CE117" s="11" t="s">
        <v>440</v>
      </c>
      <c r="CF117" s="12"/>
      <c r="CG117" s="63">
        <v>11007.36</v>
      </c>
      <c r="CH117" s="47">
        <v>44502</v>
      </c>
      <c r="CI117" s="47">
        <v>44502</v>
      </c>
      <c r="CJ117" s="65">
        <v>5292</v>
      </c>
      <c r="CK117" s="31"/>
      <c r="CL117" s="19"/>
      <c r="CM117" s="19"/>
      <c r="CN117" s="19"/>
      <c r="CO117" s="19"/>
      <c r="CP117" s="19"/>
      <c r="CQ117" s="19"/>
      <c r="CR117" s="19"/>
      <c r="CS117" s="19"/>
      <c r="CT117" s="19"/>
      <c r="CU117" s="19"/>
      <c r="CV117" s="19"/>
      <c r="CW117" s="19"/>
      <c r="CX117" s="19"/>
      <c r="CY117" s="19"/>
      <c r="CZ117" s="19"/>
      <c r="DA117" s="32"/>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c r="FQ117" s="19"/>
      <c r="FR117" s="19"/>
      <c r="FS117" s="19"/>
      <c r="FT117" s="19"/>
      <c r="FU117" s="19"/>
      <c r="FV117" s="19"/>
      <c r="FW117" s="19"/>
      <c r="FX117" s="19"/>
      <c r="FY117" s="19"/>
      <c r="FZ117" s="19"/>
      <c r="GA117" s="19"/>
      <c r="GB117" s="19"/>
      <c r="GC117" s="19"/>
      <c r="GD117" s="19"/>
      <c r="GE117" s="19"/>
      <c r="GF117" s="19"/>
      <c r="GG117" s="19"/>
      <c r="GH117" s="19"/>
      <c r="GI117" s="19"/>
      <c r="GJ117" s="19"/>
      <c r="GK117" s="19"/>
      <c r="GL117" s="19"/>
      <c r="GM117" s="19"/>
      <c r="GN117" s="19"/>
      <c r="GO117" s="19"/>
      <c r="GP117" s="19"/>
      <c r="GQ117" s="19"/>
      <c r="GR117" s="19"/>
      <c r="GS117" s="19"/>
      <c r="GT117" s="19"/>
      <c r="GU117" s="19"/>
      <c r="GV117" s="19"/>
      <c r="GW117" s="19"/>
      <c r="GX117" s="19"/>
      <c r="GY117" s="19"/>
      <c r="GZ117" s="19"/>
      <c r="HA117" s="19"/>
      <c r="HB117" s="19"/>
      <c r="HC117" s="19"/>
      <c r="HD117" s="19"/>
      <c r="HE117" s="19"/>
      <c r="HF117" s="19"/>
      <c r="HG117" s="19"/>
      <c r="HH117" s="19"/>
      <c r="HI117" s="19"/>
      <c r="HJ117" s="19"/>
      <c r="HK117" s="19"/>
      <c r="HL117" s="19"/>
      <c r="HM117" s="19"/>
      <c r="HN117" s="19"/>
      <c r="HO117" s="19"/>
      <c r="HP117" s="19"/>
      <c r="HQ117" s="19"/>
    </row>
    <row r="118" spans="1:225" s="20" customFormat="1" ht="94.5" x14ac:dyDescent="0.25">
      <c r="A118" s="14" t="s">
        <v>436</v>
      </c>
      <c r="B118" s="1" t="s">
        <v>47</v>
      </c>
      <c r="C118" s="1">
        <v>91342750378</v>
      </c>
      <c r="D118" s="1" t="s">
        <v>6</v>
      </c>
      <c r="E118" s="12" t="s">
        <v>437</v>
      </c>
      <c r="F118" s="1" t="s">
        <v>7</v>
      </c>
      <c r="G118" s="12" t="s">
        <v>656</v>
      </c>
      <c r="H118" s="11" t="s">
        <v>630</v>
      </c>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t="s">
        <v>656</v>
      </c>
      <c r="CE118" s="11" t="s">
        <v>630</v>
      </c>
      <c r="CF118" s="12"/>
      <c r="CG118" s="63">
        <v>52432.6</v>
      </c>
      <c r="CH118" s="47">
        <v>44498</v>
      </c>
      <c r="CI118" s="47">
        <v>45596</v>
      </c>
      <c r="CJ118" s="65">
        <v>34763.4</v>
      </c>
      <c r="CK118" s="31"/>
      <c r="CL118" s="19"/>
      <c r="CM118" s="19"/>
      <c r="CN118" s="19"/>
      <c r="CO118" s="19"/>
      <c r="CP118" s="19"/>
      <c r="CQ118" s="19"/>
      <c r="CR118" s="19"/>
      <c r="CS118" s="19"/>
      <c r="CT118" s="19"/>
      <c r="CU118" s="19"/>
      <c r="CV118" s="19"/>
      <c r="CW118" s="19"/>
      <c r="CX118" s="19"/>
      <c r="CY118" s="19"/>
      <c r="CZ118" s="19"/>
      <c r="DA118" s="32"/>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c r="FQ118" s="19"/>
      <c r="FR118" s="19"/>
      <c r="FS118" s="19"/>
      <c r="FT118" s="19"/>
      <c r="FU118" s="19"/>
      <c r="FV118" s="19"/>
      <c r="FW118" s="19"/>
      <c r="FX118" s="19"/>
      <c r="FY118" s="19"/>
      <c r="FZ118" s="19"/>
      <c r="GA118" s="19"/>
      <c r="GB118" s="19"/>
      <c r="GC118" s="19"/>
      <c r="GD118" s="19"/>
      <c r="GE118" s="19"/>
      <c r="GF118" s="19"/>
      <c r="GG118" s="19"/>
      <c r="GH118" s="19"/>
      <c r="GI118" s="19"/>
      <c r="GJ118" s="19"/>
      <c r="GK118" s="19"/>
      <c r="GL118" s="19"/>
      <c r="GM118" s="19"/>
      <c r="GN118" s="19"/>
      <c r="GO118" s="19"/>
      <c r="GP118" s="19"/>
      <c r="GQ118" s="19"/>
      <c r="GR118" s="19"/>
      <c r="GS118" s="19"/>
      <c r="GT118" s="19"/>
      <c r="GU118" s="19"/>
      <c r="GV118" s="19"/>
      <c r="GW118" s="19"/>
      <c r="GX118" s="19"/>
      <c r="GY118" s="19"/>
      <c r="GZ118" s="19"/>
      <c r="HA118" s="19"/>
      <c r="HB118" s="19"/>
      <c r="HC118" s="19"/>
      <c r="HD118" s="19"/>
      <c r="HE118" s="19"/>
      <c r="HF118" s="19"/>
      <c r="HG118" s="19"/>
      <c r="HH118" s="19"/>
      <c r="HI118" s="19"/>
      <c r="HJ118" s="19"/>
      <c r="HK118" s="19"/>
      <c r="HL118" s="19"/>
      <c r="HM118" s="19"/>
      <c r="HN118" s="19"/>
      <c r="HO118" s="19"/>
      <c r="HP118" s="19"/>
      <c r="HQ118" s="19"/>
    </row>
    <row r="119" spans="1:225" s="20" customFormat="1" ht="110.25" x14ac:dyDescent="0.25">
      <c r="A119" s="12" t="s">
        <v>433</v>
      </c>
      <c r="B119" s="1" t="s">
        <v>47</v>
      </c>
      <c r="C119" s="1">
        <v>91342750378</v>
      </c>
      <c r="D119" s="1" t="s">
        <v>6</v>
      </c>
      <c r="E119" s="12" t="s">
        <v>434</v>
      </c>
      <c r="F119" s="1" t="s">
        <v>7</v>
      </c>
      <c r="G119" s="12" t="s">
        <v>435</v>
      </c>
      <c r="H119" s="11" t="s">
        <v>631</v>
      </c>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t="s">
        <v>435</v>
      </c>
      <c r="CE119" s="11" t="s">
        <v>631</v>
      </c>
      <c r="CF119" s="12"/>
      <c r="CG119" s="63">
        <v>780</v>
      </c>
      <c r="CH119" s="47">
        <v>44487</v>
      </c>
      <c r="CI119" s="47">
        <v>44865</v>
      </c>
      <c r="CJ119" s="65">
        <v>0</v>
      </c>
      <c r="CK119" s="33"/>
      <c r="CL119" s="19"/>
      <c r="CM119" s="19"/>
      <c r="CN119" s="19"/>
      <c r="CO119" s="19"/>
      <c r="CP119" s="19"/>
      <c r="CQ119" s="19"/>
      <c r="CR119" s="19"/>
      <c r="CS119" s="19"/>
      <c r="CT119" s="19"/>
      <c r="CU119" s="19"/>
      <c r="CV119" s="19"/>
      <c r="CW119" s="19"/>
      <c r="CX119" s="19"/>
      <c r="CY119" s="19"/>
      <c r="CZ119" s="19"/>
      <c r="DA119" s="32"/>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c r="FQ119" s="19"/>
      <c r="FR119" s="19"/>
      <c r="FS119" s="19"/>
      <c r="FT119" s="19"/>
      <c r="FU119" s="19"/>
      <c r="FV119" s="19"/>
      <c r="FW119" s="19"/>
      <c r="FX119" s="19"/>
      <c r="FY119" s="19"/>
      <c r="FZ119" s="19"/>
      <c r="GA119" s="19"/>
      <c r="GB119" s="19"/>
      <c r="GC119" s="19"/>
      <c r="GD119" s="19"/>
      <c r="GE119" s="19"/>
      <c r="GF119" s="19"/>
      <c r="GG119" s="19"/>
      <c r="GH119" s="19"/>
      <c r="GI119" s="19"/>
      <c r="GJ119" s="19"/>
      <c r="GK119" s="19"/>
      <c r="GL119" s="19"/>
      <c r="GM119" s="19"/>
      <c r="GN119" s="19"/>
      <c r="GO119" s="19"/>
      <c r="GP119" s="19"/>
      <c r="GQ119" s="19"/>
      <c r="GR119" s="19"/>
      <c r="GS119" s="19"/>
      <c r="GT119" s="19"/>
      <c r="GU119" s="19"/>
      <c r="GV119" s="19"/>
      <c r="GW119" s="19"/>
      <c r="GX119" s="19"/>
      <c r="GY119" s="19"/>
      <c r="GZ119" s="19"/>
      <c r="HA119" s="19"/>
      <c r="HB119" s="19"/>
      <c r="HC119" s="19"/>
      <c r="HD119" s="19"/>
      <c r="HE119" s="19"/>
      <c r="HF119" s="19"/>
      <c r="HG119" s="19"/>
      <c r="HH119" s="19"/>
      <c r="HI119" s="19"/>
      <c r="HJ119" s="19"/>
      <c r="HK119" s="19"/>
      <c r="HL119" s="19"/>
      <c r="HM119" s="19"/>
      <c r="HN119" s="19"/>
      <c r="HO119" s="19"/>
      <c r="HP119" s="19"/>
      <c r="HQ119" s="19"/>
    </row>
    <row r="120" spans="1:225" s="20" customFormat="1" ht="63" x14ac:dyDescent="0.25">
      <c r="A120" s="12" t="s">
        <v>431</v>
      </c>
      <c r="B120" s="1" t="s">
        <v>47</v>
      </c>
      <c r="C120" s="1">
        <v>91342750378</v>
      </c>
      <c r="D120" s="12" t="s">
        <v>31</v>
      </c>
      <c r="E120" s="12" t="s">
        <v>432</v>
      </c>
      <c r="F120" s="1" t="s">
        <v>419</v>
      </c>
      <c r="G120" s="12" t="s">
        <v>667</v>
      </c>
      <c r="H120" s="11" t="s">
        <v>632</v>
      </c>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12" t="s">
        <v>667</v>
      </c>
      <c r="CE120" s="11" t="s">
        <v>632</v>
      </c>
      <c r="CF120" s="12"/>
      <c r="CG120" s="63">
        <v>69304.44</v>
      </c>
      <c r="CH120" s="47">
        <v>44483</v>
      </c>
      <c r="CI120" s="47">
        <v>44865</v>
      </c>
      <c r="CJ120" s="65">
        <v>46156.800000000003</v>
      </c>
      <c r="CK120" s="31"/>
      <c r="CL120" s="19"/>
      <c r="CM120" s="19"/>
      <c r="CN120" s="19"/>
      <c r="CO120" s="19"/>
      <c r="CP120" s="19"/>
      <c r="CQ120" s="19"/>
      <c r="CR120" s="19"/>
      <c r="CS120" s="19"/>
      <c r="CT120" s="19"/>
      <c r="CU120" s="19"/>
      <c r="CV120" s="19"/>
      <c r="CW120" s="19"/>
      <c r="CX120" s="19"/>
      <c r="CY120" s="19"/>
      <c r="CZ120" s="19"/>
      <c r="DA120" s="32"/>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c r="FK120" s="19"/>
      <c r="FL120" s="19"/>
      <c r="FM120" s="19"/>
      <c r="FN120" s="19"/>
      <c r="FO120" s="19"/>
      <c r="FP120" s="19"/>
      <c r="FQ120" s="19"/>
      <c r="FR120" s="19"/>
      <c r="FS120" s="19"/>
      <c r="FT120" s="19"/>
      <c r="FU120" s="19"/>
      <c r="FV120" s="19"/>
      <c r="FW120" s="19"/>
      <c r="FX120" s="19"/>
      <c r="FY120" s="19"/>
      <c r="FZ120" s="19"/>
      <c r="GA120" s="19"/>
      <c r="GB120" s="19"/>
      <c r="GC120" s="19"/>
      <c r="GD120" s="19"/>
      <c r="GE120" s="19"/>
      <c r="GF120" s="19"/>
      <c r="GG120" s="19"/>
      <c r="GH120" s="19"/>
      <c r="GI120" s="19"/>
      <c r="GJ120" s="19"/>
      <c r="GK120" s="19"/>
      <c r="GL120" s="19"/>
      <c r="GM120" s="19"/>
      <c r="GN120" s="19"/>
      <c r="GO120" s="19"/>
      <c r="GP120" s="19"/>
      <c r="GQ120" s="19"/>
      <c r="GR120" s="19"/>
      <c r="GS120" s="19"/>
      <c r="GT120" s="19"/>
      <c r="GU120" s="19"/>
      <c r="GV120" s="19"/>
      <c r="GW120" s="19"/>
      <c r="GX120" s="19"/>
      <c r="GY120" s="19"/>
      <c r="GZ120" s="19"/>
      <c r="HA120" s="19"/>
      <c r="HB120" s="19"/>
      <c r="HC120" s="19"/>
      <c r="HD120" s="19"/>
      <c r="HE120" s="19"/>
      <c r="HF120" s="19"/>
      <c r="HG120" s="19"/>
      <c r="HH120" s="19"/>
      <c r="HI120" s="19"/>
      <c r="HJ120" s="19"/>
      <c r="HK120" s="19"/>
      <c r="HL120" s="19"/>
      <c r="HM120" s="19"/>
      <c r="HN120" s="19"/>
      <c r="HO120" s="19"/>
      <c r="HP120" s="19"/>
      <c r="HQ120" s="19"/>
    </row>
    <row r="121" spans="1:225" s="20" customFormat="1" ht="204.75" x14ac:dyDescent="0.25">
      <c r="A121" s="12" t="s">
        <v>428</v>
      </c>
      <c r="B121" s="1" t="s">
        <v>47</v>
      </c>
      <c r="C121" s="1">
        <v>91342750378</v>
      </c>
      <c r="D121" s="12" t="s">
        <v>484</v>
      </c>
      <c r="E121" s="12" t="s">
        <v>429</v>
      </c>
      <c r="F121" s="1" t="s">
        <v>7</v>
      </c>
      <c r="G121" s="12" t="s">
        <v>766</v>
      </c>
      <c r="H121" s="11" t="s">
        <v>633</v>
      </c>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12" t="s">
        <v>766</v>
      </c>
      <c r="CE121" s="11" t="s">
        <v>430</v>
      </c>
      <c r="CF121" s="5"/>
      <c r="CG121" s="63">
        <v>12480</v>
      </c>
      <c r="CH121" s="47">
        <v>44483</v>
      </c>
      <c r="CI121" s="47">
        <v>44483</v>
      </c>
      <c r="CJ121" s="65">
        <v>0</v>
      </c>
      <c r="CK121" s="31"/>
      <c r="CL121" s="19"/>
      <c r="CM121" s="19"/>
      <c r="CN121" s="19"/>
      <c r="CO121" s="19"/>
      <c r="CP121" s="19"/>
      <c r="CQ121" s="19"/>
      <c r="CR121" s="19"/>
      <c r="CS121" s="19"/>
      <c r="CT121" s="19"/>
      <c r="CU121" s="19"/>
      <c r="CV121" s="19"/>
      <c r="CW121" s="19"/>
      <c r="CX121" s="19"/>
      <c r="CY121" s="19"/>
      <c r="CZ121" s="19"/>
      <c r="DA121" s="32"/>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c r="FH121" s="19"/>
      <c r="FI121" s="19"/>
      <c r="FJ121" s="19"/>
      <c r="FK121" s="19"/>
      <c r="FL121" s="19"/>
      <c r="FM121" s="19"/>
      <c r="FN121" s="19"/>
      <c r="FO121" s="19"/>
      <c r="FP121" s="19"/>
      <c r="FQ121" s="19"/>
      <c r="FR121" s="19"/>
      <c r="FS121" s="19"/>
      <c r="FT121" s="19"/>
      <c r="FU121" s="19"/>
      <c r="FV121" s="19"/>
      <c r="FW121" s="19"/>
      <c r="FX121" s="19"/>
      <c r="FY121" s="19"/>
      <c r="FZ121" s="19"/>
      <c r="GA121" s="19"/>
      <c r="GB121" s="19"/>
      <c r="GC121" s="19"/>
      <c r="GD121" s="19"/>
      <c r="GE121" s="19"/>
      <c r="GF121" s="19"/>
      <c r="GG121" s="19"/>
      <c r="GH121" s="19"/>
      <c r="GI121" s="19"/>
      <c r="GJ121" s="19"/>
      <c r="GK121" s="19"/>
      <c r="GL121" s="19"/>
      <c r="GM121" s="19"/>
      <c r="GN121" s="19"/>
      <c r="GO121" s="19"/>
      <c r="GP121" s="19"/>
      <c r="GQ121" s="19"/>
      <c r="GR121" s="19"/>
      <c r="GS121" s="19"/>
      <c r="GT121" s="19"/>
      <c r="GU121" s="19"/>
      <c r="GV121" s="19"/>
      <c r="GW121" s="19"/>
      <c r="GX121" s="19"/>
      <c r="GY121" s="19"/>
      <c r="GZ121" s="19"/>
      <c r="HA121" s="19"/>
      <c r="HB121" s="19"/>
      <c r="HC121" s="19"/>
      <c r="HD121" s="19"/>
      <c r="HE121" s="19"/>
      <c r="HF121" s="19"/>
      <c r="HG121" s="19"/>
      <c r="HH121" s="19"/>
      <c r="HI121" s="19"/>
      <c r="HJ121" s="19"/>
      <c r="HK121" s="19"/>
      <c r="HL121" s="19"/>
      <c r="HM121" s="19"/>
      <c r="HN121" s="19"/>
      <c r="HO121" s="19"/>
      <c r="HP121" s="19"/>
      <c r="HQ121" s="19"/>
    </row>
    <row r="122" spans="1:225" s="20" customFormat="1" ht="204.75" x14ac:dyDescent="0.25">
      <c r="A122" s="12" t="s">
        <v>426</v>
      </c>
      <c r="B122" s="1" t="s">
        <v>47</v>
      </c>
      <c r="C122" s="1">
        <v>91342750378</v>
      </c>
      <c r="D122" s="12" t="s">
        <v>293</v>
      </c>
      <c r="E122" s="12" t="s">
        <v>427</v>
      </c>
      <c r="F122" s="1" t="s">
        <v>7</v>
      </c>
      <c r="G122" s="12" t="s">
        <v>311</v>
      </c>
      <c r="H122" s="11" t="s">
        <v>153</v>
      </c>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t="s">
        <v>425</v>
      </c>
      <c r="CE122" s="11" t="s">
        <v>153</v>
      </c>
      <c r="CF122" s="12"/>
      <c r="CG122" s="63">
        <v>27227.200000000001</v>
      </c>
      <c r="CH122" s="47">
        <v>44469</v>
      </c>
      <c r="CI122" s="47">
        <v>44469</v>
      </c>
      <c r="CJ122" s="65">
        <v>27227.200000000001</v>
      </c>
      <c r="CK122" s="31"/>
      <c r="CL122" s="19"/>
      <c r="CM122" s="19"/>
      <c r="CN122" s="19"/>
      <c r="CO122" s="19"/>
      <c r="CP122" s="19"/>
      <c r="CQ122" s="19"/>
      <c r="CR122" s="19"/>
      <c r="CS122" s="19"/>
      <c r="CT122" s="19"/>
      <c r="CU122" s="19"/>
      <c r="CV122" s="19"/>
      <c r="CW122" s="19"/>
      <c r="CX122" s="19"/>
      <c r="CY122" s="19"/>
      <c r="CZ122" s="19"/>
      <c r="DA122" s="32"/>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c r="GB122" s="19"/>
      <c r="GC122" s="19"/>
      <c r="GD122" s="19"/>
      <c r="GE122" s="19"/>
      <c r="GF122" s="19"/>
      <c r="GG122" s="19"/>
      <c r="GH122" s="19"/>
      <c r="GI122" s="19"/>
      <c r="GJ122" s="19"/>
      <c r="GK122" s="19"/>
      <c r="GL122" s="19"/>
      <c r="GM122" s="19"/>
      <c r="GN122" s="19"/>
      <c r="GO122" s="19"/>
      <c r="GP122" s="19"/>
      <c r="GQ122" s="19"/>
      <c r="GR122" s="19"/>
      <c r="GS122" s="19"/>
      <c r="GT122" s="19"/>
      <c r="GU122" s="19"/>
      <c r="GV122" s="19"/>
      <c r="GW122" s="19"/>
      <c r="GX122" s="19"/>
      <c r="GY122" s="19"/>
      <c r="GZ122" s="19"/>
      <c r="HA122" s="19"/>
      <c r="HB122" s="19"/>
      <c r="HC122" s="19"/>
      <c r="HD122" s="19"/>
      <c r="HE122" s="19"/>
      <c r="HF122" s="19"/>
      <c r="HG122" s="19"/>
      <c r="HH122" s="19"/>
      <c r="HI122" s="19"/>
      <c r="HJ122" s="19"/>
      <c r="HK122" s="19"/>
      <c r="HL122" s="19"/>
      <c r="HM122" s="19"/>
      <c r="HN122" s="19"/>
      <c r="HO122" s="19"/>
      <c r="HP122" s="19"/>
      <c r="HQ122" s="19"/>
    </row>
    <row r="123" spans="1:225" s="20" customFormat="1" ht="204.75" x14ac:dyDescent="0.25">
      <c r="A123" s="12" t="s">
        <v>423</v>
      </c>
      <c r="B123" s="1" t="s">
        <v>47</v>
      </c>
      <c r="C123" s="1">
        <v>91342750378</v>
      </c>
      <c r="D123" s="12" t="s">
        <v>293</v>
      </c>
      <c r="E123" s="12" t="s">
        <v>424</v>
      </c>
      <c r="F123" s="1" t="s">
        <v>7</v>
      </c>
      <c r="G123" s="12" t="s">
        <v>311</v>
      </c>
      <c r="H123" s="11" t="s">
        <v>153</v>
      </c>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t="s">
        <v>425</v>
      </c>
      <c r="CE123" s="11" t="s">
        <v>153</v>
      </c>
      <c r="CF123" s="12"/>
      <c r="CG123" s="63">
        <v>27227.200000000001</v>
      </c>
      <c r="CH123" s="47">
        <v>44469</v>
      </c>
      <c r="CI123" s="47">
        <v>44469</v>
      </c>
      <c r="CJ123" s="65">
        <v>27227.200000000001</v>
      </c>
      <c r="CK123" s="31"/>
      <c r="CL123" s="19"/>
      <c r="CM123" s="19"/>
      <c r="CN123" s="19"/>
      <c r="CO123" s="19"/>
      <c r="CP123" s="19"/>
      <c r="CQ123" s="19"/>
      <c r="CR123" s="19"/>
      <c r="CS123" s="19"/>
      <c r="CT123" s="19"/>
      <c r="CU123" s="19"/>
      <c r="CV123" s="19"/>
      <c r="CW123" s="19"/>
      <c r="CX123" s="19"/>
      <c r="CY123" s="19"/>
      <c r="CZ123" s="19"/>
      <c r="DA123" s="32"/>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9"/>
      <c r="EP123" s="19"/>
      <c r="EQ123" s="19"/>
      <c r="ER123" s="19"/>
      <c r="ES123" s="19"/>
      <c r="ET123" s="19"/>
      <c r="EU123" s="19"/>
      <c r="EV123" s="19"/>
      <c r="EW123" s="19"/>
      <c r="EX123" s="19"/>
      <c r="EY123" s="19"/>
      <c r="EZ123" s="19"/>
      <c r="FA123" s="19"/>
      <c r="FB123" s="19"/>
      <c r="FC123" s="19"/>
      <c r="FD123" s="19"/>
      <c r="FE123" s="19"/>
      <c r="FF123" s="19"/>
      <c r="FG123" s="19"/>
      <c r="FH123" s="19"/>
      <c r="FI123" s="19"/>
      <c r="FJ123" s="19"/>
      <c r="FK123" s="19"/>
      <c r="FL123" s="19"/>
      <c r="FM123" s="19"/>
      <c r="FN123" s="19"/>
      <c r="FO123" s="19"/>
      <c r="FP123" s="19"/>
      <c r="FQ123" s="19"/>
      <c r="FR123" s="19"/>
      <c r="FS123" s="19"/>
      <c r="FT123" s="19"/>
      <c r="FU123" s="19"/>
      <c r="FV123" s="19"/>
      <c r="FW123" s="19"/>
      <c r="FX123" s="19"/>
      <c r="FY123" s="19"/>
      <c r="FZ123" s="19"/>
      <c r="GA123" s="19"/>
      <c r="GB123" s="19"/>
      <c r="GC123" s="19"/>
      <c r="GD123" s="19"/>
      <c r="GE123" s="19"/>
      <c r="GF123" s="19"/>
      <c r="GG123" s="19"/>
      <c r="GH123" s="19"/>
      <c r="GI123" s="19"/>
      <c r="GJ123" s="19"/>
      <c r="GK123" s="19"/>
      <c r="GL123" s="19"/>
      <c r="GM123" s="19"/>
      <c r="GN123" s="19"/>
      <c r="GO123" s="19"/>
      <c r="GP123" s="19"/>
      <c r="GQ123" s="19"/>
      <c r="GR123" s="19"/>
      <c r="GS123" s="19"/>
      <c r="GT123" s="19"/>
      <c r="GU123" s="19"/>
      <c r="GV123" s="19"/>
      <c r="GW123" s="19"/>
      <c r="GX123" s="19"/>
      <c r="GY123" s="19"/>
      <c r="GZ123" s="19"/>
      <c r="HA123" s="19"/>
      <c r="HB123" s="19"/>
      <c r="HC123" s="19"/>
      <c r="HD123" s="19"/>
      <c r="HE123" s="19"/>
      <c r="HF123" s="19"/>
      <c r="HG123" s="19"/>
      <c r="HH123" s="19"/>
      <c r="HI123" s="19"/>
      <c r="HJ123" s="19"/>
      <c r="HK123" s="19"/>
      <c r="HL123" s="19"/>
      <c r="HM123" s="19"/>
      <c r="HN123" s="19"/>
      <c r="HO123" s="19"/>
      <c r="HP123" s="19"/>
      <c r="HQ123" s="19"/>
    </row>
    <row r="124" spans="1:225" s="19" customFormat="1" ht="78.75" x14ac:dyDescent="0.25">
      <c r="A124" s="14" t="s">
        <v>411</v>
      </c>
      <c r="B124" s="1" t="s">
        <v>374</v>
      </c>
      <c r="C124" s="1">
        <v>91342750378</v>
      </c>
      <c r="D124" s="12" t="s">
        <v>31</v>
      </c>
      <c r="E124" s="12" t="s">
        <v>412</v>
      </c>
      <c r="F124" s="1" t="s">
        <v>7</v>
      </c>
      <c r="G124" s="12" t="s">
        <v>671</v>
      </c>
      <c r="H124" s="11" t="s">
        <v>413</v>
      </c>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12" t="s">
        <v>671</v>
      </c>
      <c r="CE124" s="11" t="s">
        <v>413</v>
      </c>
      <c r="CF124" s="5"/>
      <c r="CG124" s="63">
        <v>9150</v>
      </c>
      <c r="CH124" s="47">
        <v>44435</v>
      </c>
      <c r="CI124" s="47">
        <v>44435</v>
      </c>
      <c r="CJ124" s="65">
        <v>0</v>
      </c>
      <c r="CK124" s="31"/>
      <c r="DA124" s="32"/>
    </row>
    <row r="125" spans="1:225" s="19" customFormat="1" ht="47.25" x14ac:dyDescent="0.25">
      <c r="A125" s="14" t="s">
        <v>408</v>
      </c>
      <c r="B125" s="1" t="s">
        <v>374</v>
      </c>
      <c r="C125" s="1">
        <v>91342750378</v>
      </c>
      <c r="D125" s="12" t="s">
        <v>31</v>
      </c>
      <c r="E125" s="12" t="s">
        <v>409</v>
      </c>
      <c r="F125" s="1" t="s">
        <v>7</v>
      </c>
      <c r="G125" s="11" t="s">
        <v>658</v>
      </c>
      <c r="H125" s="11" t="s">
        <v>410</v>
      </c>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12" t="s">
        <v>658</v>
      </c>
      <c r="CE125" s="11" t="s">
        <v>410</v>
      </c>
      <c r="CF125" s="5"/>
      <c r="CG125" s="63">
        <v>2148.96</v>
      </c>
      <c r="CH125" s="47">
        <v>44440</v>
      </c>
      <c r="CI125" s="47">
        <v>45169</v>
      </c>
      <c r="CJ125" s="65">
        <v>1255</v>
      </c>
      <c r="CK125" s="31"/>
      <c r="DA125" s="32"/>
    </row>
    <row r="126" spans="1:225" s="19" customFormat="1" ht="94.5" x14ac:dyDescent="0.25">
      <c r="A126" s="14" t="s">
        <v>406</v>
      </c>
      <c r="B126" s="1" t="s">
        <v>374</v>
      </c>
      <c r="C126" s="1">
        <v>91342750378</v>
      </c>
      <c r="D126" s="12" t="s">
        <v>31</v>
      </c>
      <c r="E126" s="12" t="s">
        <v>407</v>
      </c>
      <c r="F126" s="1" t="s">
        <v>7</v>
      </c>
      <c r="G126" s="12" t="s">
        <v>391</v>
      </c>
      <c r="H126" s="11" t="s">
        <v>99</v>
      </c>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12" t="s">
        <v>391</v>
      </c>
      <c r="CE126" s="11" t="s">
        <v>99</v>
      </c>
      <c r="CF126" s="5"/>
      <c r="CG126" s="63">
        <v>980</v>
      </c>
      <c r="CH126" s="47">
        <v>44414</v>
      </c>
      <c r="CI126" s="47">
        <v>44778</v>
      </c>
      <c r="CJ126" s="65">
        <v>980</v>
      </c>
      <c r="CK126" s="31"/>
      <c r="DA126" s="32"/>
    </row>
    <row r="127" spans="1:225" s="20" customFormat="1" ht="94.5" x14ac:dyDescent="0.25">
      <c r="A127" s="14" t="s">
        <v>404</v>
      </c>
      <c r="B127" s="1" t="s">
        <v>374</v>
      </c>
      <c r="C127" s="1">
        <v>91342750378</v>
      </c>
      <c r="D127" s="12" t="s">
        <v>293</v>
      </c>
      <c r="E127" s="12" t="s">
        <v>405</v>
      </c>
      <c r="F127" s="1" t="s">
        <v>7</v>
      </c>
      <c r="G127" s="14" t="s">
        <v>767</v>
      </c>
      <c r="H127" s="11" t="s">
        <v>416</v>
      </c>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14" t="s">
        <v>767</v>
      </c>
      <c r="CE127" s="11" t="s">
        <v>416</v>
      </c>
      <c r="CF127" s="5"/>
      <c r="CG127" s="63">
        <v>19500</v>
      </c>
      <c r="CH127" s="47">
        <v>44412</v>
      </c>
      <c r="CI127" s="47">
        <v>44530</v>
      </c>
      <c r="CJ127" s="65">
        <v>19500</v>
      </c>
      <c r="CK127" s="31"/>
      <c r="CL127" s="19"/>
      <c r="CM127" s="19"/>
      <c r="CN127" s="19"/>
      <c r="CO127" s="19"/>
      <c r="CP127" s="19"/>
      <c r="CQ127" s="19"/>
      <c r="CR127" s="19"/>
      <c r="CS127" s="19"/>
      <c r="CT127" s="19"/>
      <c r="CU127" s="19"/>
      <c r="CV127" s="19"/>
      <c r="CW127" s="19"/>
      <c r="CX127" s="19"/>
      <c r="CY127" s="19"/>
      <c r="CZ127" s="19"/>
      <c r="DA127" s="32"/>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c r="ES127" s="19"/>
      <c r="ET127" s="19"/>
      <c r="EU127" s="19"/>
      <c r="EV127" s="19"/>
      <c r="EW127" s="19"/>
      <c r="EX127" s="19"/>
      <c r="EY127" s="19"/>
      <c r="EZ127" s="19"/>
      <c r="FA127" s="19"/>
      <c r="FB127" s="19"/>
      <c r="FC127" s="19"/>
      <c r="FD127" s="19"/>
      <c r="FE127" s="19"/>
      <c r="FF127" s="19"/>
      <c r="FG127" s="19"/>
      <c r="FH127" s="19"/>
      <c r="FI127" s="19"/>
      <c r="FJ127" s="19"/>
      <c r="FK127" s="19"/>
      <c r="FL127" s="19"/>
      <c r="FM127" s="19"/>
      <c r="FN127" s="19"/>
      <c r="FO127" s="19"/>
      <c r="FP127" s="19"/>
      <c r="FQ127" s="19"/>
      <c r="FR127" s="19"/>
      <c r="FS127" s="19"/>
      <c r="FT127" s="19"/>
      <c r="FU127" s="19"/>
      <c r="FV127" s="19"/>
      <c r="FW127" s="19"/>
      <c r="FX127" s="19"/>
      <c r="FY127" s="19"/>
      <c r="FZ127" s="19"/>
      <c r="GA127" s="19"/>
      <c r="GB127" s="19"/>
      <c r="GC127" s="19"/>
      <c r="GD127" s="19"/>
      <c r="GE127" s="19"/>
      <c r="GF127" s="19"/>
      <c r="GG127" s="19"/>
      <c r="GH127" s="19"/>
      <c r="GI127" s="19"/>
      <c r="GJ127" s="19"/>
      <c r="GK127" s="19"/>
      <c r="GL127" s="19"/>
      <c r="GM127" s="19"/>
      <c r="GN127" s="19"/>
      <c r="GO127" s="19"/>
      <c r="GP127" s="19"/>
      <c r="GQ127" s="19"/>
      <c r="GR127" s="19"/>
      <c r="GS127" s="19"/>
      <c r="GT127" s="19"/>
      <c r="GU127" s="19"/>
      <c r="GV127" s="19"/>
      <c r="GW127" s="19"/>
      <c r="GX127" s="19"/>
      <c r="GY127" s="19"/>
      <c r="GZ127" s="19"/>
      <c r="HA127" s="19"/>
      <c r="HB127" s="19"/>
      <c r="HC127" s="19"/>
      <c r="HD127" s="19"/>
      <c r="HE127" s="19"/>
      <c r="HF127" s="19"/>
      <c r="HG127" s="19"/>
      <c r="HH127" s="19"/>
      <c r="HI127" s="19"/>
      <c r="HJ127" s="19"/>
      <c r="HK127" s="19"/>
      <c r="HL127" s="19"/>
      <c r="HM127" s="19"/>
      <c r="HN127" s="19"/>
      <c r="HO127" s="19"/>
      <c r="HP127" s="19"/>
      <c r="HQ127" s="19"/>
    </row>
    <row r="128" spans="1:225" s="20" customFormat="1" ht="63" x14ac:dyDescent="0.25">
      <c r="A128" s="15" t="s">
        <v>10</v>
      </c>
      <c r="B128" s="1" t="s">
        <v>374</v>
      </c>
      <c r="C128" s="1">
        <v>91342750378</v>
      </c>
      <c r="D128" s="1" t="s">
        <v>6</v>
      </c>
      <c r="E128" s="12" t="s">
        <v>414</v>
      </c>
      <c r="F128" s="1" t="s">
        <v>415</v>
      </c>
      <c r="G128" s="1" t="s">
        <v>717</v>
      </c>
      <c r="H128" s="11" t="s">
        <v>203</v>
      </c>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1" t="s">
        <v>717</v>
      </c>
      <c r="CE128" s="11" t="s">
        <v>203</v>
      </c>
      <c r="CF128" s="5"/>
      <c r="CG128" s="63">
        <v>51296.71</v>
      </c>
      <c r="CH128" s="47">
        <v>44197</v>
      </c>
      <c r="CI128" s="47">
        <v>44561</v>
      </c>
      <c r="CJ128" s="65">
        <v>47380.69</v>
      </c>
      <c r="CK128" s="31"/>
      <c r="CL128" s="19"/>
      <c r="CM128" s="19"/>
      <c r="CN128" s="19"/>
      <c r="CO128" s="19"/>
      <c r="CP128" s="19"/>
      <c r="CQ128" s="19"/>
      <c r="CR128" s="19"/>
      <c r="CS128" s="19"/>
      <c r="CT128" s="19"/>
      <c r="CU128" s="19"/>
      <c r="CV128" s="19"/>
      <c r="CW128" s="19"/>
      <c r="CX128" s="19"/>
      <c r="CY128" s="19"/>
      <c r="CZ128" s="19"/>
      <c r="DA128" s="32"/>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c r="EZ128" s="19"/>
      <c r="FA128" s="19"/>
      <c r="FB128" s="19"/>
      <c r="FC128" s="19"/>
      <c r="FD128" s="19"/>
      <c r="FE128" s="19"/>
      <c r="FF128" s="19"/>
      <c r="FG128" s="19"/>
      <c r="FH128" s="19"/>
      <c r="FI128" s="19"/>
      <c r="FJ128" s="19"/>
      <c r="FK128" s="19"/>
      <c r="FL128" s="19"/>
      <c r="FM128" s="19"/>
      <c r="FN128" s="19"/>
      <c r="FO128" s="19"/>
      <c r="FP128" s="19"/>
      <c r="FQ128" s="19"/>
      <c r="FR128" s="19"/>
      <c r="FS128" s="19"/>
      <c r="FT128" s="19"/>
      <c r="FU128" s="19"/>
      <c r="FV128" s="19"/>
      <c r="FW128" s="19"/>
      <c r="FX128" s="19"/>
      <c r="FY128" s="19"/>
      <c r="FZ128" s="19"/>
      <c r="GA128" s="19"/>
      <c r="GB128" s="19"/>
      <c r="GC128" s="19"/>
      <c r="GD128" s="19"/>
      <c r="GE128" s="19"/>
      <c r="GF128" s="19"/>
      <c r="GG128" s="19"/>
      <c r="GH128" s="19"/>
      <c r="GI128" s="19"/>
      <c r="GJ128" s="19"/>
      <c r="GK128" s="19"/>
      <c r="GL128" s="19"/>
      <c r="GM128" s="19"/>
      <c r="GN128" s="19"/>
      <c r="GO128" s="19"/>
      <c r="GP128" s="19"/>
      <c r="GQ128" s="19"/>
      <c r="GR128" s="19"/>
      <c r="GS128" s="19"/>
      <c r="GT128" s="19"/>
      <c r="GU128" s="19"/>
      <c r="GV128" s="19"/>
      <c r="GW128" s="19"/>
      <c r="GX128" s="19"/>
      <c r="GY128" s="19"/>
      <c r="GZ128" s="19"/>
      <c r="HA128" s="19"/>
      <c r="HB128" s="19"/>
      <c r="HC128" s="19"/>
      <c r="HD128" s="19"/>
      <c r="HE128" s="19"/>
      <c r="HF128" s="19"/>
      <c r="HG128" s="19"/>
      <c r="HH128" s="19"/>
      <c r="HI128" s="19"/>
      <c r="HJ128" s="19"/>
      <c r="HK128" s="19"/>
      <c r="HL128" s="19"/>
      <c r="HM128" s="19"/>
      <c r="HN128" s="19"/>
      <c r="HO128" s="19"/>
      <c r="HP128" s="19"/>
      <c r="HQ128" s="19"/>
    </row>
    <row r="129" spans="1:225" s="20" customFormat="1" ht="94.5" x14ac:dyDescent="0.25">
      <c r="A129" s="14" t="s">
        <v>402</v>
      </c>
      <c r="B129" s="1" t="s">
        <v>374</v>
      </c>
      <c r="C129" s="1">
        <v>91342750378</v>
      </c>
      <c r="D129" s="12" t="s">
        <v>484</v>
      </c>
      <c r="E129" s="12" t="s">
        <v>403</v>
      </c>
      <c r="F129" s="1" t="s">
        <v>7</v>
      </c>
      <c r="G129" s="14" t="s">
        <v>778</v>
      </c>
      <c r="H129" s="11" t="s">
        <v>634</v>
      </c>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14" t="s">
        <v>778</v>
      </c>
      <c r="CE129" s="11" t="s">
        <v>634</v>
      </c>
      <c r="CF129" s="5"/>
      <c r="CG129" s="63">
        <v>41650</v>
      </c>
      <c r="CH129" s="47">
        <v>44406</v>
      </c>
      <c r="CI129" s="47">
        <v>44561</v>
      </c>
      <c r="CJ129" s="65">
        <v>41500</v>
      </c>
      <c r="CK129" s="31"/>
      <c r="CL129" s="19"/>
      <c r="CM129" s="19"/>
      <c r="CN129" s="19"/>
      <c r="CO129" s="19"/>
      <c r="CP129" s="19"/>
      <c r="CQ129" s="19"/>
      <c r="CR129" s="19"/>
      <c r="CS129" s="19"/>
      <c r="CT129" s="19"/>
      <c r="CU129" s="19"/>
      <c r="CV129" s="19"/>
      <c r="CW129" s="19"/>
      <c r="CX129" s="19"/>
      <c r="CY129" s="19"/>
      <c r="CZ129" s="19"/>
      <c r="DA129" s="32"/>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c r="DX129" s="19"/>
      <c r="DY129" s="19"/>
      <c r="DZ129" s="19"/>
      <c r="EA129" s="19"/>
      <c r="EB129" s="19"/>
      <c r="EC129" s="19"/>
      <c r="ED129" s="19"/>
      <c r="EE129" s="19"/>
      <c r="EF129" s="19"/>
      <c r="EG129" s="19"/>
      <c r="EH129" s="19"/>
      <c r="EI129" s="19"/>
      <c r="EJ129" s="19"/>
      <c r="EK129" s="19"/>
      <c r="EL129" s="19"/>
      <c r="EM129" s="19"/>
      <c r="EN129" s="19"/>
      <c r="EO129" s="19"/>
      <c r="EP129" s="19"/>
      <c r="EQ129" s="19"/>
      <c r="ER129" s="19"/>
      <c r="ES129" s="19"/>
      <c r="ET129" s="19"/>
      <c r="EU129" s="19"/>
      <c r="EV129" s="19"/>
      <c r="EW129" s="19"/>
      <c r="EX129" s="19"/>
      <c r="EY129" s="19"/>
      <c r="EZ129" s="19"/>
      <c r="FA129" s="19"/>
      <c r="FB129" s="19"/>
      <c r="FC129" s="19"/>
      <c r="FD129" s="19"/>
      <c r="FE129" s="19"/>
      <c r="FF129" s="19"/>
      <c r="FG129" s="19"/>
      <c r="FH129" s="19"/>
      <c r="FI129" s="19"/>
      <c r="FJ129" s="19"/>
      <c r="FK129" s="19"/>
      <c r="FL129" s="19"/>
      <c r="FM129" s="19"/>
      <c r="FN129" s="19"/>
      <c r="FO129" s="19"/>
      <c r="FP129" s="19"/>
      <c r="FQ129" s="19"/>
      <c r="FR129" s="19"/>
      <c r="FS129" s="19"/>
      <c r="FT129" s="19"/>
      <c r="FU129" s="19"/>
      <c r="FV129" s="19"/>
      <c r="FW129" s="19"/>
      <c r="FX129" s="19"/>
      <c r="FY129" s="19"/>
      <c r="FZ129" s="19"/>
      <c r="GA129" s="19"/>
      <c r="GB129" s="19"/>
      <c r="GC129" s="19"/>
      <c r="GD129" s="19"/>
      <c r="GE129" s="19"/>
      <c r="GF129" s="19"/>
      <c r="GG129" s="19"/>
      <c r="GH129" s="19"/>
      <c r="GI129" s="19"/>
      <c r="GJ129" s="19"/>
      <c r="GK129" s="19"/>
      <c r="GL129" s="19"/>
      <c r="GM129" s="19"/>
      <c r="GN129" s="19"/>
      <c r="GO129" s="19"/>
      <c r="GP129" s="19"/>
      <c r="GQ129" s="19"/>
      <c r="GR129" s="19"/>
      <c r="GS129" s="19"/>
      <c r="GT129" s="19"/>
      <c r="GU129" s="19"/>
      <c r="GV129" s="19"/>
      <c r="GW129" s="19"/>
      <c r="GX129" s="19"/>
      <c r="GY129" s="19"/>
      <c r="GZ129" s="19"/>
      <c r="HA129" s="19"/>
      <c r="HB129" s="19"/>
      <c r="HC129" s="19"/>
      <c r="HD129" s="19"/>
      <c r="HE129" s="19"/>
      <c r="HF129" s="19"/>
      <c r="HG129" s="19"/>
      <c r="HH129" s="19"/>
      <c r="HI129" s="19"/>
      <c r="HJ129" s="19"/>
      <c r="HK129" s="19"/>
      <c r="HL129" s="19"/>
      <c r="HM129" s="19"/>
      <c r="HN129" s="19"/>
      <c r="HO129" s="19"/>
      <c r="HP129" s="19"/>
      <c r="HQ129" s="19"/>
    </row>
    <row r="130" spans="1:225" s="19" customFormat="1" ht="94.5" x14ac:dyDescent="0.25">
      <c r="A130" s="14" t="s">
        <v>396</v>
      </c>
      <c r="B130" s="1" t="s">
        <v>374</v>
      </c>
      <c r="C130" s="1">
        <v>91342750378</v>
      </c>
      <c r="D130" s="12" t="s">
        <v>293</v>
      </c>
      <c r="E130" s="12" t="s">
        <v>397</v>
      </c>
      <c r="F130" s="1" t="s">
        <v>7</v>
      </c>
      <c r="G130" s="14" t="s">
        <v>764</v>
      </c>
      <c r="H130" s="11" t="s">
        <v>81</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t="s">
        <v>764</v>
      </c>
      <c r="CE130" s="11" t="s">
        <v>81</v>
      </c>
      <c r="CF130" s="14"/>
      <c r="CG130" s="63">
        <v>14560</v>
      </c>
      <c r="CH130" s="47">
        <v>44390</v>
      </c>
      <c r="CI130" s="47">
        <v>44390</v>
      </c>
      <c r="CJ130" s="65">
        <v>14560</v>
      </c>
      <c r="DA130" s="32"/>
    </row>
    <row r="131" spans="1:225" s="19" customFormat="1" ht="63" x14ac:dyDescent="0.25">
      <c r="A131" s="14" t="s">
        <v>394</v>
      </c>
      <c r="B131" s="1" t="s">
        <v>374</v>
      </c>
      <c r="C131" s="1">
        <v>91342750378</v>
      </c>
      <c r="D131" s="1" t="s">
        <v>6</v>
      </c>
      <c r="E131" s="12" t="s">
        <v>395</v>
      </c>
      <c r="F131" s="1" t="s">
        <v>7</v>
      </c>
      <c r="G131" s="14" t="s">
        <v>777</v>
      </c>
      <c r="H131" s="11" t="s">
        <v>635</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t="s">
        <v>777</v>
      </c>
      <c r="CE131" s="11" t="s">
        <v>635</v>
      </c>
      <c r="CF131" s="14"/>
      <c r="CG131" s="63">
        <v>8100</v>
      </c>
      <c r="CH131" s="47">
        <v>44378</v>
      </c>
      <c r="CI131" s="47" t="s">
        <v>401</v>
      </c>
      <c r="CJ131" s="65">
        <v>5400</v>
      </c>
      <c r="DA131" s="32"/>
    </row>
    <row r="132" spans="1:225" s="19" customFormat="1" ht="78.75" x14ac:dyDescent="0.25">
      <c r="A132" s="14" t="s">
        <v>400</v>
      </c>
      <c r="B132" s="1" t="s">
        <v>374</v>
      </c>
      <c r="C132" s="1">
        <v>91342750378</v>
      </c>
      <c r="D132" s="12" t="s">
        <v>31</v>
      </c>
      <c r="E132" s="12" t="s">
        <v>420</v>
      </c>
      <c r="F132" s="1" t="s">
        <v>373</v>
      </c>
      <c r="G132" s="14" t="s">
        <v>238</v>
      </c>
      <c r="H132" s="11" t="s">
        <v>636</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t="s">
        <v>238</v>
      </c>
      <c r="CE132" s="11" t="s">
        <v>636</v>
      </c>
      <c r="CF132" s="14"/>
      <c r="CG132" s="63">
        <v>12632.45</v>
      </c>
      <c r="CH132" s="47">
        <v>44378</v>
      </c>
      <c r="CI132" s="47">
        <v>45473</v>
      </c>
      <c r="CJ132" s="65">
        <v>5148.33</v>
      </c>
      <c r="CK132" s="52"/>
      <c r="DA132" s="32"/>
    </row>
    <row r="133" spans="1:225" s="19" customFormat="1" ht="141.75" x14ac:dyDescent="0.25">
      <c r="A133" s="12" t="s">
        <v>393</v>
      </c>
      <c r="B133" s="1" t="s">
        <v>47</v>
      </c>
      <c r="C133" s="1">
        <v>91342750378</v>
      </c>
      <c r="D133" s="12" t="s">
        <v>484</v>
      </c>
      <c r="E133" s="12" t="s">
        <v>485</v>
      </c>
      <c r="F133" s="1" t="s">
        <v>486</v>
      </c>
      <c r="G133" s="12" t="s">
        <v>926</v>
      </c>
      <c r="H133" s="11" t="s">
        <v>929</v>
      </c>
      <c r="I133" s="14"/>
      <c r="J133" s="12" t="s">
        <v>927</v>
      </c>
      <c r="K133" s="11" t="s">
        <v>930</v>
      </c>
      <c r="L133" s="12"/>
      <c r="M133" s="12" t="s">
        <v>928</v>
      </c>
      <c r="N133" s="11" t="s">
        <v>931</v>
      </c>
      <c r="O133" s="12"/>
      <c r="P133" s="12" t="s">
        <v>126</v>
      </c>
      <c r="Q133" s="11" t="s">
        <v>648</v>
      </c>
      <c r="R133" s="12" t="s">
        <v>487</v>
      </c>
      <c r="S133" s="12" t="s">
        <v>932</v>
      </c>
      <c r="T133" s="11" t="s">
        <v>933</v>
      </c>
      <c r="U133" s="12" t="s">
        <v>488</v>
      </c>
      <c r="V133" s="12" t="s">
        <v>934</v>
      </c>
      <c r="W133" s="11" t="s">
        <v>937</v>
      </c>
      <c r="X133" s="12" t="s">
        <v>487</v>
      </c>
      <c r="Y133" s="12" t="s">
        <v>935</v>
      </c>
      <c r="Z133" s="11" t="s">
        <v>936</v>
      </c>
      <c r="AA133" s="12" t="s">
        <v>488</v>
      </c>
      <c r="AB133" s="12" t="s">
        <v>815</v>
      </c>
      <c r="AC133" s="11" t="s">
        <v>334</v>
      </c>
      <c r="AD133" s="12" t="s">
        <v>487</v>
      </c>
      <c r="AE133" s="12" t="s">
        <v>938</v>
      </c>
      <c r="AF133" s="11" t="s">
        <v>939</v>
      </c>
      <c r="AG133" s="12" t="s">
        <v>488</v>
      </c>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t="s">
        <v>126</v>
      </c>
      <c r="CB133" s="11" t="s">
        <v>648</v>
      </c>
      <c r="CC133" s="12" t="s">
        <v>487</v>
      </c>
      <c r="CD133" s="12" t="s">
        <v>932</v>
      </c>
      <c r="CE133" s="11" t="s">
        <v>933</v>
      </c>
      <c r="CF133" s="12" t="s">
        <v>488</v>
      </c>
      <c r="CG133" s="63">
        <v>74848</v>
      </c>
      <c r="CH133" s="47">
        <v>44376</v>
      </c>
      <c r="CI133" s="47">
        <v>44926</v>
      </c>
      <c r="CJ133" s="65">
        <v>7484.8</v>
      </c>
      <c r="DA133" s="32"/>
    </row>
    <row r="134" spans="1:225" s="19" customFormat="1" ht="126" x14ac:dyDescent="0.25">
      <c r="A134" s="12" t="s">
        <v>392</v>
      </c>
      <c r="B134" s="1" t="s">
        <v>47</v>
      </c>
      <c r="C134" s="1">
        <v>91342750378</v>
      </c>
      <c r="D134" s="1" t="s">
        <v>6</v>
      </c>
      <c r="E134" s="12" t="s">
        <v>489</v>
      </c>
      <c r="F134" s="1" t="s">
        <v>5</v>
      </c>
      <c r="G134" s="12" t="s">
        <v>773</v>
      </c>
      <c r="H134" s="11" t="s">
        <v>640</v>
      </c>
      <c r="I134" s="12" t="s">
        <v>487</v>
      </c>
      <c r="J134" s="12" t="s">
        <v>184</v>
      </c>
      <c r="K134" s="11" t="s">
        <v>189</v>
      </c>
      <c r="L134" s="12" t="s">
        <v>488</v>
      </c>
      <c r="M134" s="12" t="s">
        <v>217</v>
      </c>
      <c r="N134" s="11" t="s">
        <v>235</v>
      </c>
      <c r="O134" s="12" t="s">
        <v>488</v>
      </c>
      <c r="P134" s="12" t="s">
        <v>774</v>
      </c>
      <c r="Q134" s="11" t="s">
        <v>654</v>
      </c>
      <c r="R134" s="12" t="s">
        <v>488</v>
      </c>
      <c r="S134" s="12" t="s">
        <v>775</v>
      </c>
      <c r="T134" s="11" t="s">
        <v>653</v>
      </c>
      <c r="U134" s="12" t="s">
        <v>488</v>
      </c>
      <c r="V134" s="12" t="s">
        <v>776</v>
      </c>
      <c r="W134" s="11" t="s">
        <v>652</v>
      </c>
      <c r="X134" s="12" t="s">
        <v>488</v>
      </c>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t="s">
        <v>773</v>
      </c>
      <c r="BP134" s="11" t="s">
        <v>640</v>
      </c>
      <c r="BQ134" s="12" t="s">
        <v>487</v>
      </c>
      <c r="BR134" s="12" t="s">
        <v>184</v>
      </c>
      <c r="BS134" s="11" t="s">
        <v>189</v>
      </c>
      <c r="BT134" s="12" t="s">
        <v>488</v>
      </c>
      <c r="BU134" s="12" t="s">
        <v>217</v>
      </c>
      <c r="BV134" s="11" t="s">
        <v>235</v>
      </c>
      <c r="BW134" s="12" t="s">
        <v>488</v>
      </c>
      <c r="BX134" s="12" t="s">
        <v>774</v>
      </c>
      <c r="BY134" s="11" t="s">
        <v>654</v>
      </c>
      <c r="BZ134" s="12" t="s">
        <v>488</v>
      </c>
      <c r="CA134" s="12" t="s">
        <v>775</v>
      </c>
      <c r="CB134" s="11" t="s">
        <v>653</v>
      </c>
      <c r="CC134" s="12" t="s">
        <v>488</v>
      </c>
      <c r="CD134" s="12" t="s">
        <v>776</v>
      </c>
      <c r="CE134" s="11" t="s">
        <v>652</v>
      </c>
      <c r="CF134" s="12" t="s">
        <v>488</v>
      </c>
      <c r="CG134" s="63">
        <v>824610</v>
      </c>
      <c r="CH134" s="47">
        <v>44376</v>
      </c>
      <c r="CI134" s="47">
        <v>44926</v>
      </c>
      <c r="CJ134" s="65">
        <v>331223.5</v>
      </c>
      <c r="DA134" s="32"/>
    </row>
    <row r="135" spans="1:225" s="19" customFormat="1" ht="110.25" x14ac:dyDescent="0.25">
      <c r="A135" s="14" t="s">
        <v>390</v>
      </c>
      <c r="B135" s="1" t="s">
        <v>374</v>
      </c>
      <c r="C135" s="1">
        <v>91342750378</v>
      </c>
      <c r="D135" s="12" t="s">
        <v>31</v>
      </c>
      <c r="E135" s="12" t="s">
        <v>422</v>
      </c>
      <c r="F135" s="1" t="s">
        <v>7</v>
      </c>
      <c r="G135" s="14" t="s">
        <v>391</v>
      </c>
      <c r="H135" s="11" t="s">
        <v>99</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t="s">
        <v>391</v>
      </c>
      <c r="CE135" s="11" t="s">
        <v>99</v>
      </c>
      <c r="CF135" s="14"/>
      <c r="CG135" s="63">
        <v>9720</v>
      </c>
      <c r="CH135" s="47">
        <v>44348</v>
      </c>
      <c r="CI135" s="47">
        <v>45443</v>
      </c>
      <c r="CJ135" s="65">
        <v>2700</v>
      </c>
      <c r="DA135" s="32"/>
    </row>
    <row r="136" spans="1:225" s="19" customFormat="1" ht="47.25" x14ac:dyDescent="0.25">
      <c r="A136" s="14" t="s">
        <v>387</v>
      </c>
      <c r="B136" s="1" t="s">
        <v>374</v>
      </c>
      <c r="C136" s="1">
        <v>91342750378</v>
      </c>
      <c r="D136" s="12" t="s">
        <v>31</v>
      </c>
      <c r="E136" s="12" t="s">
        <v>389</v>
      </c>
      <c r="F136" s="1" t="s">
        <v>7</v>
      </c>
      <c r="G136" s="14" t="s">
        <v>761</v>
      </c>
      <c r="H136" s="11" t="s">
        <v>399</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t="s">
        <v>761</v>
      </c>
      <c r="CE136" s="11" t="s">
        <v>399</v>
      </c>
      <c r="CF136" s="14"/>
      <c r="CG136" s="63">
        <v>120</v>
      </c>
      <c r="CH136" s="47">
        <v>44342</v>
      </c>
      <c r="CI136" s="47">
        <v>45437</v>
      </c>
      <c r="CJ136" s="65">
        <v>80</v>
      </c>
      <c r="DA136" s="32"/>
    </row>
    <row r="137" spans="1:225" s="19" customFormat="1" ht="47.25" x14ac:dyDescent="0.25">
      <c r="A137" s="14" t="s">
        <v>385</v>
      </c>
      <c r="B137" s="1" t="s">
        <v>374</v>
      </c>
      <c r="C137" s="1">
        <v>91342750378</v>
      </c>
      <c r="D137" s="12" t="s">
        <v>31</v>
      </c>
      <c r="E137" s="12" t="s">
        <v>388</v>
      </c>
      <c r="F137" s="1" t="s">
        <v>7</v>
      </c>
      <c r="G137" s="14" t="s">
        <v>398</v>
      </c>
      <c r="H137" s="11" t="s">
        <v>386</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t="s">
        <v>398</v>
      </c>
      <c r="CE137" s="11" t="s">
        <v>386</v>
      </c>
      <c r="CF137" s="14"/>
      <c r="CG137" s="63">
        <v>85</v>
      </c>
      <c r="CH137" s="47">
        <v>44342</v>
      </c>
      <c r="CI137" s="47">
        <v>44561</v>
      </c>
      <c r="CJ137" s="65">
        <v>85</v>
      </c>
      <c r="DA137" s="32"/>
    </row>
    <row r="138" spans="1:225" s="19" customFormat="1" ht="63" x14ac:dyDescent="0.25">
      <c r="A138" s="14" t="s">
        <v>383</v>
      </c>
      <c r="B138" s="1" t="s">
        <v>374</v>
      </c>
      <c r="C138" s="1">
        <v>91342750378</v>
      </c>
      <c r="D138" s="12" t="s">
        <v>293</v>
      </c>
      <c r="E138" s="12" t="s">
        <v>384</v>
      </c>
      <c r="F138" s="1" t="s">
        <v>7</v>
      </c>
      <c r="G138" s="14" t="s">
        <v>60</v>
      </c>
      <c r="H138" s="11" t="s">
        <v>61</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t="s">
        <v>60</v>
      </c>
      <c r="CE138" s="11" t="s">
        <v>61</v>
      </c>
      <c r="CF138" s="14"/>
      <c r="CG138" s="63">
        <v>4111.12</v>
      </c>
      <c r="CH138" s="47">
        <v>44316</v>
      </c>
      <c r="CI138" s="47">
        <v>44316</v>
      </c>
      <c r="CJ138" s="65">
        <v>0</v>
      </c>
      <c r="DA138" s="32"/>
    </row>
    <row r="139" spans="1:225" s="19" customFormat="1" ht="78.75" x14ac:dyDescent="0.25">
      <c r="A139" s="14" t="s">
        <v>380</v>
      </c>
      <c r="B139" s="1" t="s">
        <v>374</v>
      </c>
      <c r="C139" s="1">
        <v>91342750378</v>
      </c>
      <c r="D139" s="12" t="s">
        <v>293</v>
      </c>
      <c r="E139" s="12" t="s">
        <v>381</v>
      </c>
      <c r="F139" s="1" t="s">
        <v>7</v>
      </c>
      <c r="G139" s="3" t="s">
        <v>195</v>
      </c>
      <c r="H139" s="11" t="s">
        <v>382</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3" t="s">
        <v>195</v>
      </c>
      <c r="CE139" s="11" t="s">
        <v>382</v>
      </c>
      <c r="CF139" s="14"/>
      <c r="CG139" s="63">
        <v>3588</v>
      </c>
      <c r="CH139" s="47">
        <v>44316</v>
      </c>
      <c r="CI139" s="47">
        <v>44316</v>
      </c>
      <c r="CJ139" s="65">
        <v>3588</v>
      </c>
      <c r="CK139" s="31"/>
      <c r="DA139" s="32"/>
    </row>
    <row r="140" spans="1:225" s="19" customFormat="1" ht="32.25" customHeight="1" x14ac:dyDescent="0.25">
      <c r="A140" s="14" t="s">
        <v>379</v>
      </c>
      <c r="B140" s="1" t="s">
        <v>47</v>
      </c>
      <c r="C140" s="14">
        <v>91342750378</v>
      </c>
      <c r="D140" s="14" t="s">
        <v>31</v>
      </c>
      <c r="E140" s="12" t="s">
        <v>849</v>
      </c>
      <c r="F140" s="1" t="s">
        <v>7</v>
      </c>
      <c r="G140" s="12" t="s">
        <v>576</v>
      </c>
      <c r="H140" s="11" t="s">
        <v>347</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2" t="s">
        <v>576</v>
      </c>
      <c r="CE140" s="11" t="s">
        <v>347</v>
      </c>
      <c r="CF140" s="14"/>
      <c r="CG140" s="63">
        <v>238</v>
      </c>
      <c r="CH140" s="47">
        <v>44197</v>
      </c>
      <c r="CI140" s="47">
        <v>44561</v>
      </c>
      <c r="CJ140" s="65">
        <v>218</v>
      </c>
      <c r="CK140" s="33"/>
      <c r="DA140" s="32"/>
    </row>
    <row r="141" spans="1:225" s="19" customFormat="1" ht="78.75" x14ac:dyDescent="0.25">
      <c r="A141" s="15" t="s">
        <v>10</v>
      </c>
      <c r="B141" s="1" t="s">
        <v>374</v>
      </c>
      <c r="C141" s="1">
        <v>91342750378</v>
      </c>
      <c r="D141" s="12" t="s">
        <v>31</v>
      </c>
      <c r="E141" s="12" t="s">
        <v>378</v>
      </c>
      <c r="F141" s="1" t="s">
        <v>302</v>
      </c>
      <c r="G141" s="1" t="s">
        <v>717</v>
      </c>
      <c r="H141" s="11" t="s">
        <v>203</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 t="s">
        <v>717</v>
      </c>
      <c r="CE141" s="11" t="s">
        <v>203</v>
      </c>
      <c r="CF141" s="14"/>
      <c r="CG141" s="63">
        <v>13529.64</v>
      </c>
      <c r="CH141" s="47">
        <v>44197</v>
      </c>
      <c r="CI141" s="47">
        <v>45291</v>
      </c>
      <c r="CJ141" s="65">
        <v>4509.88</v>
      </c>
      <c r="CK141" s="53"/>
      <c r="DA141" s="32"/>
    </row>
    <row r="142" spans="1:225" s="19" customFormat="1" ht="31.5" x14ac:dyDescent="0.25">
      <c r="A142" s="14" t="s">
        <v>483</v>
      </c>
      <c r="B142" s="1" t="s">
        <v>47</v>
      </c>
      <c r="C142" s="1">
        <v>91342750378</v>
      </c>
      <c r="D142" s="12" t="s">
        <v>31</v>
      </c>
      <c r="E142" s="12" t="s">
        <v>301</v>
      </c>
      <c r="F142" s="1" t="s">
        <v>7</v>
      </c>
      <c r="G142" s="12" t="s">
        <v>100</v>
      </c>
      <c r="H142" s="11" t="s">
        <v>360</v>
      </c>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t="s">
        <v>100</v>
      </c>
      <c r="CE142" s="11" t="s">
        <v>360</v>
      </c>
      <c r="CF142" s="14"/>
      <c r="CG142" s="63">
        <v>5040</v>
      </c>
      <c r="CH142" s="47">
        <v>44257</v>
      </c>
      <c r="CI142" s="47">
        <v>44561</v>
      </c>
      <c r="CJ142" s="65">
        <v>5040</v>
      </c>
      <c r="CK142" s="31"/>
      <c r="DA142" s="32"/>
    </row>
    <row r="143" spans="1:225" s="19" customFormat="1" ht="31.5" x14ac:dyDescent="0.25">
      <c r="A143" s="14" t="s">
        <v>376</v>
      </c>
      <c r="B143" s="1" t="s">
        <v>47</v>
      </c>
      <c r="C143" s="1">
        <v>91342750378</v>
      </c>
      <c r="D143" s="12" t="s">
        <v>31</v>
      </c>
      <c r="E143" s="12" t="s">
        <v>377</v>
      </c>
      <c r="F143" s="1" t="s">
        <v>7</v>
      </c>
      <c r="G143" s="14" t="s">
        <v>675</v>
      </c>
      <c r="H143" s="11" t="s">
        <v>637</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t="s">
        <v>675</v>
      </c>
      <c r="CE143" s="11" t="s">
        <v>674</v>
      </c>
      <c r="CF143" s="14"/>
      <c r="CG143" s="63">
        <v>1776</v>
      </c>
      <c r="CH143" s="47">
        <v>44256</v>
      </c>
      <c r="CI143" s="47">
        <v>44985</v>
      </c>
      <c r="CJ143" s="65">
        <v>1776</v>
      </c>
      <c r="CK143" s="31"/>
      <c r="DA143" s="32"/>
    </row>
    <row r="144" spans="1:225" s="19" customFormat="1" ht="31.5" x14ac:dyDescent="0.25">
      <c r="A144" s="14" t="s">
        <v>491</v>
      </c>
      <c r="B144" s="1" t="s">
        <v>47</v>
      </c>
      <c r="C144" s="1">
        <v>91342750378</v>
      </c>
      <c r="D144" s="12" t="s">
        <v>31</v>
      </c>
      <c r="E144" s="12" t="s">
        <v>296</v>
      </c>
      <c r="F144" s="1" t="s">
        <v>7</v>
      </c>
      <c r="G144" s="12" t="s">
        <v>297</v>
      </c>
      <c r="H144" s="11" t="s">
        <v>219</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2" t="s">
        <v>297</v>
      </c>
      <c r="CE144" s="11" t="s">
        <v>219</v>
      </c>
      <c r="CF144" s="14"/>
      <c r="CG144" s="63">
        <v>1229.51</v>
      </c>
      <c r="CH144" s="47">
        <v>44243</v>
      </c>
      <c r="CI144" s="47">
        <v>44561</v>
      </c>
      <c r="CJ144" s="65">
        <v>735.07000000000016</v>
      </c>
      <c r="CK144" s="31"/>
      <c r="DA144" s="32"/>
    </row>
    <row r="145" spans="1:105" s="19" customFormat="1" ht="45" customHeight="1" x14ac:dyDescent="0.25">
      <c r="A145" s="14" t="s">
        <v>490</v>
      </c>
      <c r="B145" s="1" t="s">
        <v>47</v>
      </c>
      <c r="C145" s="1">
        <v>91342750378</v>
      </c>
      <c r="D145" s="12" t="s">
        <v>31</v>
      </c>
      <c r="E145" s="12" t="s">
        <v>294</v>
      </c>
      <c r="F145" s="1" t="s">
        <v>7</v>
      </c>
      <c r="G145" s="12" t="s">
        <v>190</v>
      </c>
      <c r="H145" s="11" t="s">
        <v>295</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2" t="s">
        <v>190</v>
      </c>
      <c r="CE145" s="11" t="s">
        <v>295</v>
      </c>
      <c r="CF145" s="14"/>
      <c r="CG145" s="63">
        <v>74.349999999999994</v>
      </c>
      <c r="CH145" s="47">
        <v>44243</v>
      </c>
      <c r="CI145" s="47">
        <v>44561</v>
      </c>
      <c r="CJ145" s="65">
        <v>74.350000000000009</v>
      </c>
      <c r="CK145" s="31"/>
      <c r="DA145" s="32"/>
    </row>
    <row r="146" spans="1:105" s="19" customFormat="1" ht="78.75" x14ac:dyDescent="0.25">
      <c r="A146" s="14" t="s">
        <v>375</v>
      </c>
      <c r="B146" s="1" t="s">
        <v>374</v>
      </c>
      <c r="C146" s="1">
        <v>91342750378</v>
      </c>
      <c r="D146" s="12" t="s">
        <v>31</v>
      </c>
      <c r="E146" s="12" t="s">
        <v>157</v>
      </c>
      <c r="F146" s="1" t="s">
        <v>7</v>
      </c>
      <c r="G146" s="14" t="s">
        <v>573</v>
      </c>
      <c r="H146" s="11" t="s">
        <v>574</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t="s">
        <v>573</v>
      </c>
      <c r="CE146" s="11" t="s">
        <v>574</v>
      </c>
      <c r="CF146" s="14"/>
      <c r="CG146" s="63">
        <v>1400</v>
      </c>
      <c r="CH146" s="47">
        <v>44197</v>
      </c>
      <c r="CI146" s="47">
        <v>44561</v>
      </c>
      <c r="CJ146" s="65">
        <v>1110</v>
      </c>
      <c r="CK146" s="31"/>
      <c r="DA146" s="32"/>
    </row>
    <row r="147" spans="1:105" s="19" customFormat="1" ht="47.25" x14ac:dyDescent="0.25">
      <c r="A147" s="12" t="s">
        <v>323</v>
      </c>
      <c r="B147" s="1" t="s">
        <v>47</v>
      </c>
      <c r="C147" s="1">
        <v>91342750378</v>
      </c>
      <c r="D147" s="12" t="s">
        <v>31</v>
      </c>
      <c r="E147" s="12" t="s">
        <v>321</v>
      </c>
      <c r="F147" s="1" t="s">
        <v>5</v>
      </c>
      <c r="G147" s="12" t="s">
        <v>316</v>
      </c>
      <c r="H147" s="11" t="s">
        <v>638</v>
      </c>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t="s">
        <v>316</v>
      </c>
      <c r="CE147" s="11" t="s">
        <v>638</v>
      </c>
      <c r="CF147" s="12"/>
      <c r="CG147" s="63">
        <v>2386</v>
      </c>
      <c r="CH147" s="47">
        <v>44197</v>
      </c>
      <c r="CI147" s="47" t="s">
        <v>322</v>
      </c>
      <c r="CJ147" s="65">
        <v>1046.6099999999999</v>
      </c>
      <c r="CK147" s="31"/>
      <c r="DA147" s="32"/>
    </row>
    <row r="148" spans="1:105" s="19" customFormat="1" ht="94.5" x14ac:dyDescent="0.25">
      <c r="A148" s="12" t="s">
        <v>318</v>
      </c>
      <c r="B148" s="1" t="s">
        <v>47</v>
      </c>
      <c r="C148" s="1">
        <v>91342750378</v>
      </c>
      <c r="D148" s="12" t="s">
        <v>31</v>
      </c>
      <c r="E148" s="12" t="s">
        <v>319</v>
      </c>
      <c r="F148" s="1" t="s">
        <v>5</v>
      </c>
      <c r="G148" s="12" t="s">
        <v>320</v>
      </c>
      <c r="H148" s="11" t="s">
        <v>524</v>
      </c>
      <c r="I148" s="11" t="s">
        <v>487</v>
      </c>
      <c r="J148" s="11" t="s">
        <v>238</v>
      </c>
      <c r="K148" s="11" t="s">
        <v>239</v>
      </c>
      <c r="L148" s="11" t="s">
        <v>488</v>
      </c>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12" t="s">
        <v>320</v>
      </c>
      <c r="CB148" s="11" t="s">
        <v>524</v>
      </c>
      <c r="CC148" s="11" t="s">
        <v>487</v>
      </c>
      <c r="CD148" s="11" t="s">
        <v>238</v>
      </c>
      <c r="CE148" s="11" t="s">
        <v>239</v>
      </c>
      <c r="CF148" s="11" t="s">
        <v>488</v>
      </c>
      <c r="CG148" s="63">
        <f>30205+17833.26</f>
        <v>48038.259999999995</v>
      </c>
      <c r="CH148" s="47">
        <v>44013</v>
      </c>
      <c r="CI148" s="47">
        <v>44561</v>
      </c>
      <c r="CJ148" s="65">
        <v>48125.789999999994</v>
      </c>
      <c r="CK148" s="31"/>
      <c r="CL148" s="54"/>
      <c r="DA148" s="32"/>
    </row>
    <row r="149" spans="1:105" s="19" customFormat="1" ht="47.25" x14ac:dyDescent="0.25">
      <c r="A149" s="12" t="s">
        <v>10</v>
      </c>
      <c r="B149" s="1" t="s">
        <v>47</v>
      </c>
      <c r="C149" s="1">
        <v>91342750378</v>
      </c>
      <c r="D149" s="12" t="s">
        <v>6</v>
      </c>
      <c r="E149" s="12" t="s">
        <v>317</v>
      </c>
      <c r="F149" s="1" t="s">
        <v>302</v>
      </c>
      <c r="G149" s="1" t="s">
        <v>717</v>
      </c>
      <c r="H149" s="11" t="s">
        <v>203</v>
      </c>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 t="s">
        <v>717</v>
      </c>
      <c r="CE149" s="11" t="s">
        <v>203</v>
      </c>
      <c r="CF149" s="12"/>
      <c r="CG149" s="63">
        <v>20855</v>
      </c>
      <c r="CH149" s="47">
        <v>44168</v>
      </c>
      <c r="CI149" s="47">
        <v>44286</v>
      </c>
      <c r="CJ149" s="65">
        <v>19621.360000000004</v>
      </c>
      <c r="CK149" s="33"/>
      <c r="DA149" s="32"/>
    </row>
    <row r="150" spans="1:105" s="19" customFormat="1" ht="31.5" x14ac:dyDescent="0.25">
      <c r="A150" s="12" t="s">
        <v>310</v>
      </c>
      <c r="B150" s="1" t="s">
        <v>47</v>
      </c>
      <c r="C150" s="1">
        <v>91342750378</v>
      </c>
      <c r="D150" s="12" t="s">
        <v>6</v>
      </c>
      <c r="E150" s="12" t="s">
        <v>223</v>
      </c>
      <c r="F150" s="1" t="s">
        <v>7</v>
      </c>
      <c r="G150" s="12" t="s">
        <v>315</v>
      </c>
      <c r="H150" s="11" t="s">
        <v>371</v>
      </c>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12" t="s">
        <v>315</v>
      </c>
      <c r="CE150" s="11" t="s">
        <v>371</v>
      </c>
      <c r="CF150" s="5"/>
      <c r="CG150" s="63">
        <v>355.38</v>
      </c>
      <c r="CH150" s="47">
        <v>44119</v>
      </c>
      <c r="CI150" s="47">
        <v>44119</v>
      </c>
      <c r="CJ150" s="65">
        <v>0</v>
      </c>
      <c r="CK150" s="31"/>
      <c r="DA150" s="32"/>
    </row>
    <row r="151" spans="1:105" s="19" customFormat="1" ht="47.25" x14ac:dyDescent="0.25">
      <c r="A151" s="12" t="s">
        <v>312</v>
      </c>
      <c r="B151" s="1" t="s">
        <v>47</v>
      </c>
      <c r="C151" s="1">
        <v>91342750378</v>
      </c>
      <c r="D151" s="12" t="s">
        <v>31</v>
      </c>
      <c r="E151" s="12" t="s">
        <v>313</v>
      </c>
      <c r="F151" s="1" t="s">
        <v>7</v>
      </c>
      <c r="G151" s="12" t="s">
        <v>314</v>
      </c>
      <c r="H151" s="11" t="s">
        <v>370</v>
      </c>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t="s">
        <v>314</v>
      </c>
      <c r="CE151" s="11" t="s">
        <v>370</v>
      </c>
      <c r="CF151" s="12"/>
      <c r="CG151" s="63">
        <v>38200</v>
      </c>
      <c r="CH151" s="47">
        <v>44166</v>
      </c>
      <c r="CI151" s="47">
        <v>44561</v>
      </c>
      <c r="CJ151" s="65">
        <v>38160</v>
      </c>
      <c r="CK151" s="33"/>
      <c r="DA151" s="32"/>
    </row>
    <row r="152" spans="1:105" s="19" customFormat="1" ht="31.5" x14ac:dyDescent="0.25">
      <c r="A152" s="12" t="s">
        <v>310</v>
      </c>
      <c r="B152" s="1" t="s">
        <v>47</v>
      </c>
      <c r="C152" s="1">
        <v>91342750378</v>
      </c>
      <c r="D152" s="12" t="s">
        <v>6</v>
      </c>
      <c r="E152" s="12" t="s">
        <v>309</v>
      </c>
      <c r="F152" s="1" t="s">
        <v>7</v>
      </c>
      <c r="G152" s="12" t="s">
        <v>308</v>
      </c>
      <c r="H152" s="11" t="s">
        <v>369</v>
      </c>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t="s">
        <v>308</v>
      </c>
      <c r="CE152" s="11" t="s">
        <v>369</v>
      </c>
      <c r="CF152" s="14"/>
      <c r="CG152" s="63">
        <v>350.35</v>
      </c>
      <c r="CH152" s="47">
        <v>44102</v>
      </c>
      <c r="CI152" s="47">
        <v>44102</v>
      </c>
      <c r="CJ152" s="65">
        <v>0</v>
      </c>
      <c r="CK152" s="31"/>
      <c r="DA152" s="32"/>
    </row>
    <row r="153" spans="1:105" s="19" customFormat="1" ht="47.25" x14ac:dyDescent="0.25">
      <c r="A153" s="12" t="s">
        <v>337</v>
      </c>
      <c r="B153" s="1" t="s">
        <v>47</v>
      </c>
      <c r="C153" s="1">
        <v>91342750378</v>
      </c>
      <c r="D153" s="12" t="s">
        <v>31</v>
      </c>
      <c r="E153" s="12" t="s">
        <v>307</v>
      </c>
      <c r="F153" s="1" t="s">
        <v>5</v>
      </c>
      <c r="G153" s="12" t="s">
        <v>70</v>
      </c>
      <c r="H153" s="11" t="s">
        <v>204</v>
      </c>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t="s">
        <v>70</v>
      </c>
      <c r="CE153" s="11" t="s">
        <v>204</v>
      </c>
      <c r="CF153" s="12"/>
      <c r="CG153" s="63">
        <v>2400</v>
      </c>
      <c r="CH153" s="47">
        <v>44197</v>
      </c>
      <c r="CI153" s="47">
        <v>44561</v>
      </c>
      <c r="CJ153" s="65">
        <v>1091.8500000000001</v>
      </c>
      <c r="CK153" s="33"/>
      <c r="DA153" s="32"/>
    </row>
    <row r="154" spans="1:105" s="19" customFormat="1" ht="31.5" x14ac:dyDescent="0.25">
      <c r="A154" s="12" t="s">
        <v>306</v>
      </c>
      <c r="B154" s="1" t="s">
        <v>47</v>
      </c>
      <c r="C154" s="1">
        <v>91342750378</v>
      </c>
      <c r="D154" s="12" t="s">
        <v>31</v>
      </c>
      <c r="E154" s="12" t="s">
        <v>305</v>
      </c>
      <c r="F154" s="1" t="s">
        <v>8</v>
      </c>
      <c r="G154" s="12" t="s">
        <v>361</v>
      </c>
      <c r="H154" s="11" t="s">
        <v>368</v>
      </c>
      <c r="I154" s="14"/>
      <c r="J154" s="12" t="s">
        <v>362</v>
      </c>
      <c r="K154" s="11" t="s">
        <v>367</v>
      </c>
      <c r="L154" s="12"/>
      <c r="M154" s="12" t="s">
        <v>916</v>
      </c>
      <c r="N154" s="11" t="s">
        <v>366</v>
      </c>
      <c r="O154" s="12"/>
      <c r="P154" s="12" t="s">
        <v>363</v>
      </c>
      <c r="Q154" s="3" t="s">
        <v>164</v>
      </c>
      <c r="R154" s="12"/>
      <c r="S154" s="12" t="s">
        <v>364</v>
      </c>
      <c r="T154" s="11" t="s">
        <v>365</v>
      </c>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t="s">
        <v>363</v>
      </c>
      <c r="CE154" s="11" t="s">
        <v>164</v>
      </c>
      <c r="CF154" s="12"/>
      <c r="CG154" s="63">
        <v>14580</v>
      </c>
      <c r="CH154" s="47">
        <v>44195</v>
      </c>
      <c r="CI154" s="47">
        <v>44439</v>
      </c>
      <c r="CJ154" s="65">
        <v>7290</v>
      </c>
      <c r="CK154" s="31"/>
      <c r="DA154" s="32"/>
    </row>
    <row r="155" spans="1:105" s="19" customFormat="1" ht="31.5" x14ac:dyDescent="0.25">
      <c r="A155" s="12" t="s">
        <v>304</v>
      </c>
      <c r="B155" s="1" t="s">
        <v>47</v>
      </c>
      <c r="C155" s="1">
        <v>91342750378</v>
      </c>
      <c r="D155" s="12" t="s">
        <v>31</v>
      </c>
      <c r="E155" s="12" t="s">
        <v>303</v>
      </c>
      <c r="F155" s="1" t="s">
        <v>7</v>
      </c>
      <c r="G155" s="12" t="s">
        <v>298</v>
      </c>
      <c r="H155" s="11" t="s">
        <v>348</v>
      </c>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12" t="s">
        <v>298</v>
      </c>
      <c r="CE155" s="11" t="s">
        <v>348</v>
      </c>
      <c r="CF155" s="5"/>
      <c r="CG155" s="63">
        <v>245</v>
      </c>
      <c r="CH155" s="47">
        <v>43969</v>
      </c>
      <c r="CI155" s="47">
        <v>44926</v>
      </c>
      <c r="CJ155" s="65">
        <v>145</v>
      </c>
      <c r="CK155" s="31"/>
      <c r="DA155" s="32"/>
    </row>
    <row r="156" spans="1:105" s="19" customFormat="1" ht="47.25" x14ac:dyDescent="0.25">
      <c r="A156" s="12" t="s">
        <v>299</v>
      </c>
      <c r="B156" s="1" t="s">
        <v>47</v>
      </c>
      <c r="C156" s="1">
        <v>91342750378</v>
      </c>
      <c r="D156" s="1" t="s">
        <v>6</v>
      </c>
      <c r="E156" s="12" t="s">
        <v>300</v>
      </c>
      <c r="F156" s="1" t="s">
        <v>8</v>
      </c>
      <c r="G156" s="12" t="s">
        <v>917</v>
      </c>
      <c r="H156" s="11" t="s">
        <v>349</v>
      </c>
      <c r="I156" s="12"/>
      <c r="J156" s="12" t="s">
        <v>350</v>
      </c>
      <c r="K156" s="11" t="s">
        <v>357</v>
      </c>
      <c r="L156" s="12"/>
      <c r="M156" s="12" t="s">
        <v>351</v>
      </c>
      <c r="N156" s="11" t="s">
        <v>355</v>
      </c>
      <c r="O156" s="12"/>
      <c r="P156" s="12" t="s">
        <v>352</v>
      </c>
      <c r="Q156" s="11" t="s">
        <v>359</v>
      </c>
      <c r="R156" s="12"/>
      <c r="S156" s="12" t="s">
        <v>353</v>
      </c>
      <c r="T156" s="11" t="s">
        <v>358</v>
      </c>
      <c r="U156" s="12"/>
      <c r="V156" s="12" t="s">
        <v>354</v>
      </c>
      <c r="W156" s="11" t="s">
        <v>356</v>
      </c>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t="s">
        <v>917</v>
      </c>
      <c r="CE156" s="11" t="s">
        <v>349</v>
      </c>
      <c r="CF156" s="12"/>
      <c r="CG156" s="63">
        <v>9912</v>
      </c>
      <c r="CH156" s="47">
        <v>44006</v>
      </c>
      <c r="CI156" s="47">
        <v>45100</v>
      </c>
      <c r="CJ156" s="65">
        <v>6608</v>
      </c>
      <c r="CK156" s="31"/>
      <c r="DA156" s="32"/>
    </row>
    <row r="157" spans="1:105" s="19" customFormat="1" ht="47.25" x14ac:dyDescent="0.25">
      <c r="A157" s="12" t="s">
        <v>289</v>
      </c>
      <c r="B157" s="1" t="s">
        <v>47</v>
      </c>
      <c r="C157" s="1">
        <v>91342750378</v>
      </c>
      <c r="D157" s="1" t="s">
        <v>31</v>
      </c>
      <c r="E157" s="12" t="s">
        <v>290</v>
      </c>
      <c r="F157" s="1" t="s">
        <v>5</v>
      </c>
      <c r="G157" s="12" t="s">
        <v>291</v>
      </c>
      <c r="H157" s="11" t="s">
        <v>639</v>
      </c>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12" t="s">
        <v>291</v>
      </c>
      <c r="CE157" s="11" t="s">
        <v>292</v>
      </c>
      <c r="CF157" s="12"/>
      <c r="CG157" s="63">
        <v>3887.18</v>
      </c>
      <c r="CH157" s="47">
        <v>43891</v>
      </c>
      <c r="CI157" s="47">
        <v>44985</v>
      </c>
      <c r="CJ157" s="65">
        <v>2381.0099999999998</v>
      </c>
      <c r="CK157" s="31"/>
      <c r="DA157" s="32"/>
    </row>
    <row r="158" spans="1:105" s="19" customFormat="1" ht="47.25" x14ac:dyDescent="0.25">
      <c r="A158" s="12" t="s">
        <v>338</v>
      </c>
      <c r="B158" s="1" t="s">
        <v>47</v>
      </c>
      <c r="C158" s="1">
        <v>91342750378</v>
      </c>
      <c r="D158" s="1" t="s">
        <v>31</v>
      </c>
      <c r="E158" s="1" t="s">
        <v>339</v>
      </c>
      <c r="F158" s="1" t="s">
        <v>7</v>
      </c>
      <c r="G158" s="12" t="s">
        <v>340</v>
      </c>
      <c r="H158" s="11" t="s">
        <v>341</v>
      </c>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12" t="s">
        <v>340</v>
      </c>
      <c r="CE158" s="11" t="s">
        <v>341</v>
      </c>
      <c r="CF158" s="12"/>
      <c r="CG158" s="63">
        <v>295.08</v>
      </c>
      <c r="CH158" s="47">
        <v>43861</v>
      </c>
      <c r="CI158" s="47">
        <v>43861</v>
      </c>
      <c r="CJ158" s="65">
        <v>0</v>
      </c>
      <c r="CK158" s="31"/>
      <c r="DA158" s="32"/>
    </row>
    <row r="159" spans="1:105" s="19" customFormat="1" ht="31.5" x14ac:dyDescent="0.25">
      <c r="A159" s="1" t="s">
        <v>236</v>
      </c>
      <c r="B159" s="1" t="s">
        <v>47</v>
      </c>
      <c r="C159" s="1">
        <v>91342750378</v>
      </c>
      <c r="D159" s="1" t="s">
        <v>31</v>
      </c>
      <c r="E159" s="1" t="s">
        <v>237</v>
      </c>
      <c r="F159" s="1" t="s">
        <v>8</v>
      </c>
      <c r="G159" s="1" t="s">
        <v>257</v>
      </c>
      <c r="H159" s="11" t="s">
        <v>258</v>
      </c>
      <c r="I159" s="4"/>
      <c r="J159" s="11" t="s">
        <v>259</v>
      </c>
      <c r="K159" s="11" t="s">
        <v>260</v>
      </c>
      <c r="L159" s="4"/>
      <c r="M159" s="11" t="s">
        <v>261</v>
      </c>
      <c r="N159" s="11" t="s">
        <v>262</v>
      </c>
      <c r="O159" s="4"/>
      <c r="P159" s="11" t="s">
        <v>263</v>
      </c>
      <c r="Q159" s="11" t="s">
        <v>264</v>
      </c>
      <c r="R159" s="4"/>
      <c r="S159" s="11" t="s">
        <v>265</v>
      </c>
      <c r="T159" s="11" t="s">
        <v>266</v>
      </c>
      <c r="U159" s="4"/>
      <c r="V159" s="11" t="s">
        <v>267</v>
      </c>
      <c r="W159" s="11" t="s">
        <v>268</v>
      </c>
      <c r="X159" s="4"/>
      <c r="Y159" s="11" t="s">
        <v>269</v>
      </c>
      <c r="Z159" s="11" t="s">
        <v>270</v>
      </c>
      <c r="AA159" s="4"/>
      <c r="AB159" s="11" t="s">
        <v>271</v>
      </c>
      <c r="AC159" s="11" t="s">
        <v>272</v>
      </c>
      <c r="AD159" s="4"/>
      <c r="AE159" s="11" t="s">
        <v>273</v>
      </c>
      <c r="AF159" s="11" t="s">
        <v>274</v>
      </c>
      <c r="AG159" s="4"/>
      <c r="AH159" s="11" t="s">
        <v>276</v>
      </c>
      <c r="AI159" s="11" t="s">
        <v>275</v>
      </c>
      <c r="AJ159" s="4"/>
      <c r="AK159" s="11" t="s">
        <v>277</v>
      </c>
      <c r="AL159" s="11" t="s">
        <v>278</v>
      </c>
      <c r="AM159" s="4"/>
      <c r="AN159" s="11" t="s">
        <v>279</v>
      </c>
      <c r="AO159" s="11" t="s">
        <v>280</v>
      </c>
      <c r="AP159" s="4"/>
      <c r="AQ159" s="11" t="s">
        <v>281</v>
      </c>
      <c r="AR159" s="11" t="s">
        <v>282</v>
      </c>
      <c r="AS159" s="4"/>
      <c r="AT159" s="11" t="s">
        <v>284</v>
      </c>
      <c r="AU159" s="11" t="s">
        <v>283</v>
      </c>
      <c r="AV159" s="4"/>
      <c r="AW159" s="11" t="s">
        <v>286</v>
      </c>
      <c r="AX159" s="11" t="s">
        <v>285</v>
      </c>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11" t="s">
        <v>271</v>
      </c>
      <c r="CE159" s="11" t="s">
        <v>272</v>
      </c>
      <c r="CF159" s="4"/>
      <c r="CG159" s="63">
        <f>9900+6600</f>
        <v>16500</v>
      </c>
      <c r="CH159" s="47">
        <v>43858</v>
      </c>
      <c r="CI159" s="47">
        <v>45685</v>
      </c>
      <c r="CJ159" s="65">
        <v>8525</v>
      </c>
      <c r="CK159" s="31"/>
      <c r="DA159" s="32"/>
    </row>
    <row r="160" spans="1:105" s="19" customFormat="1" ht="47.25" x14ac:dyDescent="0.25">
      <c r="A160" s="1" t="s">
        <v>227</v>
      </c>
      <c r="B160" s="1" t="s">
        <v>47</v>
      </c>
      <c r="C160" s="1">
        <v>91342750378</v>
      </c>
      <c r="D160" s="12" t="s">
        <v>6</v>
      </c>
      <c r="E160" s="1" t="s">
        <v>200</v>
      </c>
      <c r="F160" s="1" t="s">
        <v>7</v>
      </c>
      <c r="G160" s="12" t="s">
        <v>311</v>
      </c>
      <c r="H160" s="11" t="s">
        <v>153</v>
      </c>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11" t="s">
        <v>311</v>
      </c>
      <c r="CE160" s="11" t="s">
        <v>153</v>
      </c>
      <c r="CF160" s="4"/>
      <c r="CG160" s="63">
        <v>10398.32</v>
      </c>
      <c r="CH160" s="47">
        <v>43817</v>
      </c>
      <c r="CI160" s="47">
        <v>43817</v>
      </c>
      <c r="CJ160" s="65">
        <v>8318.64</v>
      </c>
      <c r="CK160" s="33"/>
      <c r="DA160" s="32"/>
    </row>
    <row r="161" spans="1:225" s="19" customFormat="1" ht="63" x14ac:dyDescent="0.25">
      <c r="A161" s="1" t="s">
        <v>225</v>
      </c>
      <c r="B161" s="1" t="s">
        <v>47</v>
      </c>
      <c r="C161" s="1">
        <v>91342750378</v>
      </c>
      <c r="D161" s="12" t="s">
        <v>31</v>
      </c>
      <c r="E161" s="12" t="s">
        <v>226</v>
      </c>
      <c r="F161" s="1" t="s">
        <v>7</v>
      </c>
      <c r="G161" s="11" t="s">
        <v>363</v>
      </c>
      <c r="H161" s="11" t="s">
        <v>164</v>
      </c>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12" t="s">
        <v>363</v>
      </c>
      <c r="CE161" s="11" t="s">
        <v>164</v>
      </c>
      <c r="CF161" s="4"/>
      <c r="CG161" s="63">
        <v>10880</v>
      </c>
      <c r="CH161" s="47">
        <v>43830</v>
      </c>
      <c r="CI161" s="47">
        <v>44196</v>
      </c>
      <c r="CJ161" s="65">
        <v>9600</v>
      </c>
      <c r="CK161" s="33"/>
      <c r="DA161" s="32"/>
    </row>
    <row r="162" spans="1:225" s="19" customFormat="1" ht="110.25" x14ac:dyDescent="0.25">
      <c r="A162" s="1">
        <v>8110506946</v>
      </c>
      <c r="B162" s="1" t="s">
        <v>47</v>
      </c>
      <c r="C162" s="1">
        <v>91342750378</v>
      </c>
      <c r="D162" s="12" t="s">
        <v>6</v>
      </c>
      <c r="E162" s="12" t="s">
        <v>224</v>
      </c>
      <c r="F162" s="1" t="s">
        <v>8</v>
      </c>
      <c r="G162" s="11" t="s">
        <v>332</v>
      </c>
      <c r="H162" s="11" t="s">
        <v>333</v>
      </c>
      <c r="I162" s="11" t="s">
        <v>152</v>
      </c>
      <c r="J162" s="11" t="s">
        <v>335</v>
      </c>
      <c r="K162" s="11" t="s">
        <v>334</v>
      </c>
      <c r="L162" s="11" t="s">
        <v>151</v>
      </c>
      <c r="M162" s="11" t="s">
        <v>329</v>
      </c>
      <c r="N162" s="11" t="s">
        <v>328</v>
      </c>
      <c r="O162" s="11" t="s">
        <v>152</v>
      </c>
      <c r="P162" s="11" t="s">
        <v>326</v>
      </c>
      <c r="Q162" s="11" t="s">
        <v>327</v>
      </c>
      <c r="R162" s="11" t="s">
        <v>151</v>
      </c>
      <c r="S162" s="11" t="s">
        <v>330</v>
      </c>
      <c r="T162" s="11" t="s">
        <v>331</v>
      </c>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11"/>
      <c r="CF162" s="4"/>
      <c r="CG162" s="63">
        <v>52500</v>
      </c>
      <c r="CH162" s="47">
        <v>44034</v>
      </c>
      <c r="CI162" s="47">
        <v>44491</v>
      </c>
      <c r="CJ162" s="65">
        <v>52500</v>
      </c>
      <c r="CK162" s="33"/>
      <c r="DA162" s="32"/>
    </row>
    <row r="163" spans="1:225" s="19" customFormat="1" ht="53.25" customHeight="1" x14ac:dyDescent="0.25">
      <c r="A163" s="1" t="s">
        <v>221</v>
      </c>
      <c r="B163" s="1" t="s">
        <v>47</v>
      </c>
      <c r="C163" s="1">
        <v>91342750378</v>
      </c>
      <c r="D163" s="12" t="s">
        <v>31</v>
      </c>
      <c r="E163" s="12" t="s">
        <v>222</v>
      </c>
      <c r="F163" s="1" t="s">
        <v>8</v>
      </c>
      <c r="G163" s="11" t="s">
        <v>228</v>
      </c>
      <c r="H163" s="11">
        <v>10203070155</v>
      </c>
      <c r="I163" s="4"/>
      <c r="J163" s="11" t="s">
        <v>229</v>
      </c>
      <c r="K163" s="11" t="s">
        <v>230</v>
      </c>
      <c r="L163" s="4"/>
      <c r="M163" s="11" t="s">
        <v>231</v>
      </c>
      <c r="N163" s="11" t="s">
        <v>649</v>
      </c>
      <c r="O163" s="4"/>
      <c r="P163" s="11" t="s">
        <v>232</v>
      </c>
      <c r="Q163" s="11" t="s">
        <v>233</v>
      </c>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11" t="s">
        <v>229</v>
      </c>
      <c r="CE163" s="11" t="s">
        <v>230</v>
      </c>
      <c r="CF163" s="4"/>
      <c r="CG163" s="63">
        <f>3120+624</f>
        <v>3744</v>
      </c>
      <c r="CH163" s="47">
        <v>43819</v>
      </c>
      <c r="CI163" s="47">
        <v>45016</v>
      </c>
      <c r="CJ163" s="65">
        <v>0</v>
      </c>
      <c r="CK163" s="21"/>
      <c r="DA163" s="32"/>
    </row>
    <row r="164" spans="1:225" s="19" customFormat="1" ht="142.5" customHeight="1" x14ac:dyDescent="0.25">
      <c r="A164" s="1">
        <v>7287025343</v>
      </c>
      <c r="B164" s="1" t="s">
        <v>47</v>
      </c>
      <c r="C164" s="1">
        <v>91342750378</v>
      </c>
      <c r="D164" s="12" t="s">
        <v>31</v>
      </c>
      <c r="E164" s="12" t="s">
        <v>215</v>
      </c>
      <c r="F164" s="1" t="s">
        <v>5</v>
      </c>
      <c r="G164" s="11" t="s">
        <v>216</v>
      </c>
      <c r="H164" s="11" t="s">
        <v>246</v>
      </c>
      <c r="I164" s="11" t="s">
        <v>487</v>
      </c>
      <c r="J164" s="12" t="s">
        <v>773</v>
      </c>
      <c r="K164" s="11" t="s">
        <v>640</v>
      </c>
      <c r="L164" s="11" t="s">
        <v>488</v>
      </c>
      <c r="M164" s="11" t="s">
        <v>165</v>
      </c>
      <c r="N164" s="11" t="s">
        <v>166</v>
      </c>
      <c r="O164" s="11" t="s">
        <v>488</v>
      </c>
      <c r="P164" s="3" t="s">
        <v>186</v>
      </c>
      <c r="Q164" s="3" t="s">
        <v>234</v>
      </c>
      <c r="R164" s="3" t="s">
        <v>488</v>
      </c>
      <c r="S164" s="3" t="s">
        <v>217</v>
      </c>
      <c r="T164" s="3" t="s">
        <v>235</v>
      </c>
      <c r="U164" s="3" t="s">
        <v>488</v>
      </c>
      <c r="V164" s="3" t="s">
        <v>218</v>
      </c>
      <c r="W164" s="3" t="s">
        <v>220</v>
      </c>
      <c r="X164" s="3" t="s">
        <v>488</v>
      </c>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11" t="s">
        <v>216</v>
      </c>
      <c r="BP164" s="11" t="s">
        <v>246</v>
      </c>
      <c r="BQ164" s="11" t="s">
        <v>487</v>
      </c>
      <c r="BR164" s="12" t="s">
        <v>773</v>
      </c>
      <c r="BS164" s="11" t="s">
        <v>640</v>
      </c>
      <c r="BT164" s="11" t="s">
        <v>488</v>
      </c>
      <c r="BU164" s="11" t="s">
        <v>165</v>
      </c>
      <c r="BV164" s="11" t="s">
        <v>166</v>
      </c>
      <c r="BW164" s="11" t="s">
        <v>488</v>
      </c>
      <c r="BX164" s="3" t="s">
        <v>186</v>
      </c>
      <c r="BY164" s="3" t="s">
        <v>234</v>
      </c>
      <c r="BZ164" s="3" t="s">
        <v>488</v>
      </c>
      <c r="CA164" s="3" t="s">
        <v>217</v>
      </c>
      <c r="CB164" s="3" t="s">
        <v>235</v>
      </c>
      <c r="CC164" s="3" t="s">
        <v>488</v>
      </c>
      <c r="CD164" s="3" t="s">
        <v>218</v>
      </c>
      <c r="CE164" s="3" t="s">
        <v>220</v>
      </c>
      <c r="CF164" s="3" t="s">
        <v>488</v>
      </c>
      <c r="CG164" s="63">
        <v>72335</v>
      </c>
      <c r="CH164" s="47">
        <v>43803</v>
      </c>
      <c r="CI164" s="47">
        <v>44869</v>
      </c>
      <c r="CJ164" s="65">
        <v>32306.25</v>
      </c>
      <c r="CK164" s="31"/>
      <c r="DA164" s="32"/>
    </row>
    <row r="165" spans="1:225" s="19" customFormat="1" ht="66" customHeight="1" x14ac:dyDescent="0.25">
      <c r="A165" s="1" t="s">
        <v>211</v>
      </c>
      <c r="B165" s="1" t="s">
        <v>47</v>
      </c>
      <c r="C165" s="1">
        <v>91342750378</v>
      </c>
      <c r="D165" s="1" t="s">
        <v>31</v>
      </c>
      <c r="E165" s="1" t="s">
        <v>212</v>
      </c>
      <c r="F165" s="1" t="s">
        <v>7</v>
      </c>
      <c r="G165" s="11" t="s">
        <v>213</v>
      </c>
      <c r="H165" s="11" t="s">
        <v>214</v>
      </c>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11" t="s">
        <v>213</v>
      </c>
      <c r="CE165" s="11" t="s">
        <v>214</v>
      </c>
      <c r="CF165" s="4"/>
      <c r="CG165" s="63">
        <v>970</v>
      </c>
      <c r="CH165" s="47">
        <v>43761</v>
      </c>
      <c r="CI165" s="47">
        <v>44857</v>
      </c>
      <c r="CJ165" s="65">
        <v>970</v>
      </c>
      <c r="CK165" s="31"/>
      <c r="DA165" s="32"/>
    </row>
    <row r="166" spans="1:225" s="19" customFormat="1" ht="47.25" x14ac:dyDescent="0.25">
      <c r="A166" s="6">
        <v>7979652923</v>
      </c>
      <c r="B166" s="1" t="s">
        <v>47</v>
      </c>
      <c r="C166" s="1">
        <v>91342750378</v>
      </c>
      <c r="D166" s="1" t="s">
        <v>31</v>
      </c>
      <c r="E166" s="1" t="s">
        <v>199</v>
      </c>
      <c r="F166" s="1" t="s">
        <v>5</v>
      </c>
      <c r="G166" s="11" t="s">
        <v>112</v>
      </c>
      <c r="H166" s="11" t="s">
        <v>201</v>
      </c>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11" t="s">
        <v>112</v>
      </c>
      <c r="CE166" s="11" t="s">
        <v>201</v>
      </c>
      <c r="CF166" s="5"/>
      <c r="CG166" s="63">
        <v>59000</v>
      </c>
      <c r="CH166" s="47">
        <v>43665</v>
      </c>
      <c r="CI166" s="47">
        <v>44396</v>
      </c>
      <c r="CJ166" s="65">
        <v>37934.800000000003</v>
      </c>
      <c r="CK166" s="33"/>
      <c r="CL166" s="21"/>
      <c r="CN166" s="55"/>
      <c r="DA166" s="32"/>
    </row>
    <row r="167" spans="1:225" s="19" customFormat="1" ht="47.25" x14ac:dyDescent="0.25">
      <c r="A167" s="6" t="s">
        <v>196</v>
      </c>
      <c r="B167" s="1" t="s">
        <v>47</v>
      </c>
      <c r="C167" s="1">
        <v>91342750378</v>
      </c>
      <c r="D167" s="1" t="s">
        <v>31</v>
      </c>
      <c r="E167" s="1" t="s">
        <v>197</v>
      </c>
      <c r="F167" s="1" t="s">
        <v>5</v>
      </c>
      <c r="G167" s="3" t="s">
        <v>198</v>
      </c>
      <c r="H167" s="11" t="s">
        <v>202</v>
      </c>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3" t="s">
        <v>198</v>
      </c>
      <c r="CE167" s="11" t="s">
        <v>202</v>
      </c>
      <c r="CF167" s="5"/>
      <c r="CG167" s="63">
        <v>0</v>
      </c>
      <c r="CH167" s="47">
        <v>43648</v>
      </c>
      <c r="CI167" s="47">
        <v>45291</v>
      </c>
      <c r="CJ167" s="65">
        <v>0</v>
      </c>
      <c r="CK167" s="31"/>
      <c r="DA167" s="32"/>
    </row>
    <row r="168" spans="1:225" s="20" customFormat="1" ht="94.5" x14ac:dyDescent="0.25">
      <c r="A168" s="12" t="s">
        <v>448</v>
      </c>
      <c r="B168" s="1" t="s">
        <v>47</v>
      </c>
      <c r="C168" s="1">
        <v>91342750378</v>
      </c>
      <c r="D168" s="12" t="s">
        <v>22</v>
      </c>
      <c r="E168" s="12" t="s">
        <v>449</v>
      </c>
      <c r="F168" s="1" t="s">
        <v>177</v>
      </c>
      <c r="G168" s="3" t="s">
        <v>923</v>
      </c>
      <c r="H168" s="11" t="s">
        <v>342</v>
      </c>
      <c r="I168" s="11" t="s">
        <v>487</v>
      </c>
      <c r="J168" s="3" t="s">
        <v>343</v>
      </c>
      <c r="K168" s="3" t="s">
        <v>344</v>
      </c>
      <c r="L168" s="3" t="s">
        <v>488</v>
      </c>
      <c r="M168" s="3" t="s">
        <v>345</v>
      </c>
      <c r="N168" s="3" t="s">
        <v>346</v>
      </c>
      <c r="O168" s="3" t="s">
        <v>488</v>
      </c>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11" t="s">
        <v>923</v>
      </c>
      <c r="BY168" s="11" t="s">
        <v>342</v>
      </c>
      <c r="BZ168" s="11" t="s">
        <v>487</v>
      </c>
      <c r="CA168" s="3" t="s">
        <v>343</v>
      </c>
      <c r="CB168" s="3" t="s">
        <v>344</v>
      </c>
      <c r="CC168" s="3" t="s">
        <v>488</v>
      </c>
      <c r="CD168" s="3" t="s">
        <v>345</v>
      </c>
      <c r="CE168" s="3" t="s">
        <v>346</v>
      </c>
      <c r="CF168" s="3" t="s">
        <v>488</v>
      </c>
      <c r="CG168" s="63">
        <v>1777361442.5</v>
      </c>
      <c r="CH168" s="47">
        <v>44516</v>
      </c>
      <c r="CI168" s="47">
        <v>49995</v>
      </c>
      <c r="CJ168" s="65">
        <v>0</v>
      </c>
      <c r="CK168" s="35"/>
      <c r="CL168" s="19"/>
      <c r="CM168" s="19"/>
      <c r="CN168" s="19"/>
      <c r="CO168" s="19"/>
      <c r="CP168" s="19"/>
      <c r="CQ168" s="19"/>
      <c r="CR168" s="19"/>
      <c r="CS168" s="19"/>
      <c r="CT168" s="19"/>
      <c r="CU168" s="19"/>
      <c r="CV168" s="19"/>
      <c r="CW168" s="19"/>
      <c r="CX168" s="19"/>
      <c r="CY168" s="19"/>
      <c r="CZ168" s="19"/>
      <c r="DA168" s="32"/>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row>
    <row r="169" spans="1:225" s="19" customFormat="1" ht="94.5" x14ac:dyDescent="0.25">
      <c r="A169" s="14">
        <v>7989996149</v>
      </c>
      <c r="B169" s="1" t="s">
        <v>47</v>
      </c>
      <c r="C169" s="1">
        <v>91342750378</v>
      </c>
      <c r="D169" s="14" t="s">
        <v>293</v>
      </c>
      <c r="E169" s="1" t="s">
        <v>176</v>
      </c>
      <c r="F169" s="1" t="s">
        <v>177</v>
      </c>
      <c r="G169" s="3" t="s">
        <v>923</v>
      </c>
      <c r="H169" s="11" t="s">
        <v>342</v>
      </c>
      <c r="I169" s="11" t="s">
        <v>487</v>
      </c>
      <c r="J169" s="3" t="s">
        <v>343</v>
      </c>
      <c r="K169" s="3" t="s">
        <v>344</v>
      </c>
      <c r="L169" s="3" t="s">
        <v>488</v>
      </c>
      <c r="M169" s="3" t="s">
        <v>345</v>
      </c>
      <c r="N169" s="3" t="s">
        <v>346</v>
      </c>
      <c r="O169" s="3" t="s">
        <v>488</v>
      </c>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t="s">
        <v>923</v>
      </c>
      <c r="BY169" s="11" t="s">
        <v>342</v>
      </c>
      <c r="BZ169" s="11" t="s">
        <v>487</v>
      </c>
      <c r="CA169" s="3" t="s">
        <v>343</v>
      </c>
      <c r="CB169" s="3" t="s">
        <v>344</v>
      </c>
      <c r="CC169" s="3" t="s">
        <v>488</v>
      </c>
      <c r="CD169" s="3" t="s">
        <v>345</v>
      </c>
      <c r="CE169" s="3" t="s">
        <v>346</v>
      </c>
      <c r="CF169" s="3" t="s">
        <v>488</v>
      </c>
      <c r="CG169" s="63">
        <v>882414045.12</v>
      </c>
      <c r="CH169" s="47">
        <v>44470</v>
      </c>
      <c r="CI169" s="47">
        <v>49949</v>
      </c>
      <c r="CJ169" s="65">
        <v>0</v>
      </c>
      <c r="CK169" s="21"/>
      <c r="DA169" s="32"/>
    </row>
    <row r="170" spans="1:225" s="19" customFormat="1" ht="78.75" x14ac:dyDescent="0.25">
      <c r="A170" s="14" t="s">
        <v>175</v>
      </c>
      <c r="B170" s="1" t="s">
        <v>47</v>
      </c>
      <c r="C170" s="1">
        <v>91342750378</v>
      </c>
      <c r="D170" s="14" t="s">
        <v>20</v>
      </c>
      <c r="E170" s="1" t="s">
        <v>174</v>
      </c>
      <c r="F170" s="1" t="s">
        <v>7</v>
      </c>
      <c r="G170" s="3" t="s">
        <v>195</v>
      </c>
      <c r="H170" s="11" t="s">
        <v>93</v>
      </c>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t="s">
        <v>195</v>
      </c>
      <c r="CE170" s="11" t="s">
        <v>93</v>
      </c>
      <c r="CF170" s="1"/>
      <c r="CG170" s="63">
        <v>2990</v>
      </c>
      <c r="CH170" s="47">
        <v>43633</v>
      </c>
      <c r="CI170" s="47">
        <v>43633</v>
      </c>
      <c r="CJ170" s="65">
        <v>2990</v>
      </c>
      <c r="CK170" s="31"/>
      <c r="DA170" s="32"/>
    </row>
    <row r="171" spans="1:225" s="19" customFormat="1" ht="78.75" x14ac:dyDescent="0.25">
      <c r="A171" s="14" t="s">
        <v>173</v>
      </c>
      <c r="B171" s="1" t="s">
        <v>47</v>
      </c>
      <c r="C171" s="1">
        <v>91342750378</v>
      </c>
      <c r="D171" s="14" t="s">
        <v>6</v>
      </c>
      <c r="E171" s="1" t="s">
        <v>174</v>
      </c>
      <c r="F171" s="1" t="s">
        <v>8</v>
      </c>
      <c r="G171" s="3" t="s">
        <v>180</v>
      </c>
      <c r="H171" s="11" t="s">
        <v>205</v>
      </c>
      <c r="I171" s="4"/>
      <c r="J171" s="3" t="s">
        <v>191</v>
      </c>
      <c r="K171" s="3" t="s">
        <v>206</v>
      </c>
      <c r="L171" s="4"/>
      <c r="M171" s="3" t="s">
        <v>192</v>
      </c>
      <c r="N171" s="3" t="s">
        <v>77</v>
      </c>
      <c r="O171" s="4"/>
      <c r="P171" s="3" t="s">
        <v>193</v>
      </c>
      <c r="Q171" s="3" t="s">
        <v>207</v>
      </c>
      <c r="R171" s="4"/>
      <c r="S171" s="3" t="s">
        <v>194</v>
      </c>
      <c r="T171" s="3" t="s">
        <v>208</v>
      </c>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t="s">
        <v>192</v>
      </c>
      <c r="CE171" s="11" t="s">
        <v>77</v>
      </c>
      <c r="CF171" s="1"/>
      <c r="CG171" s="63">
        <v>4544.8</v>
      </c>
      <c r="CH171" s="47">
        <v>43608</v>
      </c>
      <c r="CI171" s="47">
        <v>49248</v>
      </c>
      <c r="CJ171" s="65">
        <v>2152.8000000000002</v>
      </c>
      <c r="CK171" s="31"/>
      <c r="DA171" s="32"/>
    </row>
    <row r="172" spans="1:225" s="19" customFormat="1" ht="94.5" x14ac:dyDescent="0.25">
      <c r="A172" s="14" t="s">
        <v>171</v>
      </c>
      <c r="B172" s="1" t="s">
        <v>47</v>
      </c>
      <c r="C172" s="1">
        <v>91342750378</v>
      </c>
      <c r="D172" s="14" t="s">
        <v>6</v>
      </c>
      <c r="E172" s="1" t="s">
        <v>172</v>
      </c>
      <c r="F172" s="1" t="s">
        <v>5</v>
      </c>
      <c r="G172" s="12" t="s">
        <v>773</v>
      </c>
      <c r="H172" s="11" t="s">
        <v>640</v>
      </c>
      <c r="I172" s="3" t="s">
        <v>487</v>
      </c>
      <c r="J172" s="3" t="s">
        <v>184</v>
      </c>
      <c r="K172" s="3" t="s">
        <v>189</v>
      </c>
      <c r="L172" s="3" t="s">
        <v>488</v>
      </c>
      <c r="M172" s="3" t="s">
        <v>185</v>
      </c>
      <c r="N172" s="3" t="s">
        <v>670</v>
      </c>
      <c r="O172" s="3" t="s">
        <v>488</v>
      </c>
      <c r="P172" s="3" t="s">
        <v>186</v>
      </c>
      <c r="Q172" s="3" t="s">
        <v>234</v>
      </c>
      <c r="R172" s="3" t="s">
        <v>488</v>
      </c>
      <c r="S172" s="3" t="s">
        <v>187</v>
      </c>
      <c r="T172" s="3" t="s">
        <v>669</v>
      </c>
      <c r="U172" s="3" t="s">
        <v>488</v>
      </c>
      <c r="V172" s="3" t="s">
        <v>188</v>
      </c>
      <c r="W172" s="3" t="s">
        <v>668</v>
      </c>
      <c r="X172" s="3" t="s">
        <v>488</v>
      </c>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12" t="s">
        <v>773</v>
      </c>
      <c r="BP172" s="11" t="s">
        <v>640</v>
      </c>
      <c r="BQ172" s="3" t="s">
        <v>487</v>
      </c>
      <c r="BR172" s="3" t="s">
        <v>184</v>
      </c>
      <c r="BS172" s="3" t="s">
        <v>189</v>
      </c>
      <c r="BT172" s="3" t="s">
        <v>488</v>
      </c>
      <c r="BU172" s="3" t="s">
        <v>185</v>
      </c>
      <c r="BV172" s="3" t="s">
        <v>670</v>
      </c>
      <c r="BW172" s="3" t="s">
        <v>488</v>
      </c>
      <c r="BX172" s="3" t="s">
        <v>186</v>
      </c>
      <c r="BY172" s="3" t="s">
        <v>234</v>
      </c>
      <c r="BZ172" s="3" t="s">
        <v>488</v>
      </c>
      <c r="CA172" s="3" t="s">
        <v>187</v>
      </c>
      <c r="CB172" s="3" t="s">
        <v>669</v>
      </c>
      <c r="CC172" s="3" t="s">
        <v>488</v>
      </c>
      <c r="CD172" s="3" t="s">
        <v>188</v>
      </c>
      <c r="CE172" s="3" t="s">
        <v>668</v>
      </c>
      <c r="CF172" s="3" t="s">
        <v>488</v>
      </c>
      <c r="CG172" s="63">
        <v>533246.54</v>
      </c>
      <c r="CH172" s="47">
        <v>43588</v>
      </c>
      <c r="CI172" s="47">
        <v>44530</v>
      </c>
      <c r="CJ172" s="65">
        <v>533078.65999999992</v>
      </c>
      <c r="CK172" s="33"/>
      <c r="DA172" s="32"/>
    </row>
    <row r="173" spans="1:225" s="19" customFormat="1" ht="63" x14ac:dyDescent="0.25">
      <c r="A173" s="14" t="s">
        <v>169</v>
      </c>
      <c r="B173" s="1" t="s">
        <v>47</v>
      </c>
      <c r="C173" s="1">
        <v>91342750378</v>
      </c>
      <c r="D173" s="14" t="s">
        <v>31</v>
      </c>
      <c r="E173" s="1" t="s">
        <v>170</v>
      </c>
      <c r="F173" s="1" t="s">
        <v>5</v>
      </c>
      <c r="G173" s="3" t="s">
        <v>183</v>
      </c>
      <c r="H173" s="11" t="s">
        <v>639</v>
      </c>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t="s">
        <v>183</v>
      </c>
      <c r="CE173" s="11">
        <v>2169281207</v>
      </c>
      <c r="CF173" s="1"/>
      <c r="CG173" s="63">
        <v>3026.52</v>
      </c>
      <c r="CH173" s="47">
        <v>43578</v>
      </c>
      <c r="CI173" s="47">
        <v>44377</v>
      </c>
      <c r="CJ173" s="65">
        <v>1590.93</v>
      </c>
      <c r="CK173" s="31"/>
      <c r="DA173" s="32"/>
    </row>
    <row r="174" spans="1:225" s="19" customFormat="1" ht="63" x14ac:dyDescent="0.25">
      <c r="A174" s="14" t="s">
        <v>167</v>
      </c>
      <c r="B174" s="1" t="s">
        <v>47</v>
      </c>
      <c r="C174" s="1">
        <v>91342750378</v>
      </c>
      <c r="D174" s="1" t="s">
        <v>9</v>
      </c>
      <c r="E174" s="1" t="s">
        <v>168</v>
      </c>
      <c r="F174" s="1" t="s">
        <v>8</v>
      </c>
      <c r="G174" s="3" t="s">
        <v>178</v>
      </c>
      <c r="H174" s="11" t="s">
        <v>209</v>
      </c>
      <c r="I174" s="4"/>
      <c r="J174" s="3" t="s">
        <v>179</v>
      </c>
      <c r="K174" s="3" t="s">
        <v>210</v>
      </c>
      <c r="L174" s="4"/>
      <c r="M174" s="3" t="s">
        <v>180</v>
      </c>
      <c r="N174" s="3" t="s">
        <v>205</v>
      </c>
      <c r="O174" s="4"/>
      <c r="P174" s="3" t="s">
        <v>181</v>
      </c>
      <c r="Q174" s="3" t="s">
        <v>72</v>
      </c>
      <c r="R174" s="4"/>
      <c r="S174" s="3" t="s">
        <v>182</v>
      </c>
      <c r="T174" s="3" t="s">
        <v>83</v>
      </c>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3" t="s">
        <v>178</v>
      </c>
      <c r="CE174" s="11" t="s">
        <v>209</v>
      </c>
      <c r="CF174" s="5"/>
      <c r="CG174" s="63">
        <v>1659.46</v>
      </c>
      <c r="CH174" s="47">
        <v>43560</v>
      </c>
      <c r="CI174" s="47">
        <v>49248</v>
      </c>
      <c r="CJ174" s="65">
        <v>0</v>
      </c>
      <c r="CK174" s="31"/>
      <c r="DA174" s="32"/>
    </row>
    <row r="175" spans="1:225" s="19" customFormat="1" ht="47.25" x14ac:dyDescent="0.25">
      <c r="A175" s="14" t="s">
        <v>162</v>
      </c>
      <c r="B175" s="1" t="s">
        <v>47</v>
      </c>
      <c r="C175" s="1">
        <v>91342750378</v>
      </c>
      <c r="D175" s="1" t="s">
        <v>31</v>
      </c>
      <c r="E175" s="12" t="s">
        <v>163</v>
      </c>
      <c r="F175" s="1" t="s">
        <v>5</v>
      </c>
      <c r="G175" s="3" t="s">
        <v>165</v>
      </c>
      <c r="H175" s="11" t="s">
        <v>166</v>
      </c>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3" t="s">
        <v>165</v>
      </c>
      <c r="CE175" s="11" t="s">
        <v>166</v>
      </c>
      <c r="CF175" s="5"/>
      <c r="CG175" s="63">
        <f>10655+1639.34+1700</f>
        <v>13994.34</v>
      </c>
      <c r="CH175" s="47">
        <v>43529</v>
      </c>
      <c r="CI175" s="47">
        <v>44942</v>
      </c>
      <c r="CJ175" s="65">
        <v>11502.05</v>
      </c>
      <c r="CK175" s="56"/>
      <c r="CL175" s="21"/>
      <c r="DA175" s="32"/>
    </row>
    <row r="176" spans="1:225" s="19" customFormat="1" ht="94.5" customHeight="1" x14ac:dyDescent="0.25">
      <c r="A176" s="14" t="s">
        <v>160</v>
      </c>
      <c r="B176" s="1" t="s">
        <v>47</v>
      </c>
      <c r="C176" s="1">
        <v>91342750378</v>
      </c>
      <c r="D176" s="1" t="s">
        <v>31</v>
      </c>
      <c r="E176" s="12" t="s">
        <v>161</v>
      </c>
      <c r="F176" s="1" t="s">
        <v>5</v>
      </c>
      <c r="G176" s="3" t="s">
        <v>165</v>
      </c>
      <c r="H176" s="11" t="s">
        <v>166</v>
      </c>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3" t="s">
        <v>165</v>
      </c>
      <c r="CE176" s="11" t="s">
        <v>166</v>
      </c>
      <c r="CF176" s="5"/>
      <c r="CG176" s="63">
        <f>4672.13+1065.57+700</f>
        <v>6437.7</v>
      </c>
      <c r="CH176" s="47">
        <v>43529</v>
      </c>
      <c r="CI176" s="47">
        <v>44942</v>
      </c>
      <c r="CJ176" s="65">
        <v>3300.32</v>
      </c>
      <c r="CK176" s="56"/>
      <c r="CL176" s="21"/>
      <c r="DA176" s="32"/>
    </row>
    <row r="177" spans="1:105" s="19" customFormat="1" ht="78.75" x14ac:dyDescent="0.25">
      <c r="A177" s="14" t="s">
        <v>158</v>
      </c>
      <c r="B177" s="1" t="s">
        <v>47</v>
      </c>
      <c r="C177" s="1">
        <v>91342750378</v>
      </c>
      <c r="D177" s="1" t="s">
        <v>6</v>
      </c>
      <c r="E177" s="12" t="s">
        <v>159</v>
      </c>
      <c r="F177" s="1" t="s">
        <v>177</v>
      </c>
      <c r="G177" s="3" t="s">
        <v>324</v>
      </c>
      <c r="H177" s="11" t="s">
        <v>342</v>
      </c>
      <c r="I177" s="4"/>
      <c r="J177" s="3" t="s">
        <v>325</v>
      </c>
      <c r="K177" s="28" t="s">
        <v>372</v>
      </c>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3" t="s">
        <v>324</v>
      </c>
      <c r="CE177" s="11" t="s">
        <v>342</v>
      </c>
      <c r="CF177" s="5"/>
      <c r="CG177" s="63" t="s">
        <v>921</v>
      </c>
      <c r="CH177" s="47">
        <v>44470</v>
      </c>
      <c r="CI177" s="47">
        <v>49949</v>
      </c>
      <c r="CJ177" s="65">
        <v>0</v>
      </c>
      <c r="CK177" s="21"/>
      <c r="DA177" s="32"/>
    </row>
    <row r="178" spans="1:105" s="19" customFormat="1" ht="79.5" customHeight="1" x14ac:dyDescent="0.25">
      <c r="A178" s="12" t="s">
        <v>148</v>
      </c>
      <c r="B178" s="1" t="s">
        <v>47</v>
      </c>
      <c r="C178" s="1">
        <v>91342750378</v>
      </c>
      <c r="D178" s="1" t="s">
        <v>20</v>
      </c>
      <c r="E178" s="12" t="s">
        <v>149</v>
      </c>
      <c r="F178" s="8" t="s">
        <v>7</v>
      </c>
      <c r="G178" s="11" t="s">
        <v>139</v>
      </c>
      <c r="H178" s="11" t="s">
        <v>67</v>
      </c>
      <c r="I178" s="7"/>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11" t="s">
        <v>139</v>
      </c>
      <c r="CE178" s="11" t="s">
        <v>67</v>
      </c>
      <c r="CF178" s="26"/>
      <c r="CG178" s="63">
        <v>9360</v>
      </c>
      <c r="CH178" s="47">
        <v>43451</v>
      </c>
      <c r="CI178" s="47">
        <v>49248</v>
      </c>
      <c r="CJ178" s="65">
        <v>4160</v>
      </c>
      <c r="CK178" s="31"/>
      <c r="DA178" s="32"/>
    </row>
    <row r="179" spans="1:105" s="19" customFormat="1" ht="78.75" x14ac:dyDescent="0.25">
      <c r="A179" s="12" t="s">
        <v>44</v>
      </c>
      <c r="B179" s="1" t="s">
        <v>47</v>
      </c>
      <c r="C179" s="1">
        <v>91342750378</v>
      </c>
      <c r="D179" s="12" t="s">
        <v>15</v>
      </c>
      <c r="E179" s="12" t="s">
        <v>43</v>
      </c>
      <c r="F179" s="12" t="s">
        <v>8</v>
      </c>
      <c r="G179" s="11" t="s">
        <v>760</v>
      </c>
      <c r="H179" s="11" t="s">
        <v>59</v>
      </c>
      <c r="I179" s="11"/>
      <c r="J179" s="11" t="s">
        <v>60</v>
      </c>
      <c r="K179" s="11" t="s">
        <v>61</v>
      </c>
      <c r="L179" s="11"/>
      <c r="M179" s="11" t="s">
        <v>62</v>
      </c>
      <c r="N179" s="11" t="s">
        <v>63</v>
      </c>
      <c r="O179" s="11"/>
      <c r="P179" s="11" t="s">
        <v>64</v>
      </c>
      <c r="Q179" s="11" t="s">
        <v>65</v>
      </c>
      <c r="R179" s="11"/>
      <c r="S179" s="11" t="s">
        <v>66</v>
      </c>
      <c r="T179" s="11" t="s">
        <v>67</v>
      </c>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t="s">
        <v>60</v>
      </c>
      <c r="CE179" s="11" t="s">
        <v>61</v>
      </c>
      <c r="CF179" s="12"/>
      <c r="CG179" s="63">
        <v>1008.8</v>
      </c>
      <c r="CH179" s="47">
        <v>43346</v>
      </c>
      <c r="CI179" s="47">
        <v>49248</v>
      </c>
      <c r="CJ179" s="65">
        <v>0</v>
      </c>
      <c r="CK179" s="31"/>
      <c r="DA179" s="32"/>
    </row>
    <row r="180" spans="1:105" s="19" customFormat="1" ht="47.25" x14ac:dyDescent="0.25">
      <c r="A180" s="12" t="s">
        <v>41</v>
      </c>
      <c r="B180" s="1" t="s">
        <v>47</v>
      </c>
      <c r="C180" s="1">
        <v>91342750378</v>
      </c>
      <c r="D180" s="12" t="s">
        <v>6</v>
      </c>
      <c r="E180" s="12" t="s">
        <v>42</v>
      </c>
      <c r="F180" s="12" t="s">
        <v>5</v>
      </c>
      <c r="G180" s="11" t="s">
        <v>658</v>
      </c>
      <c r="H180" s="11" t="s">
        <v>410</v>
      </c>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t="s">
        <v>658</v>
      </c>
      <c r="CE180" s="11" t="s">
        <v>410</v>
      </c>
      <c r="CF180" s="12"/>
      <c r="CG180" s="63">
        <v>4787.29</v>
      </c>
      <c r="CH180" s="47">
        <v>43305</v>
      </c>
      <c r="CI180" s="47">
        <v>44400</v>
      </c>
      <c r="CJ180" s="65">
        <v>4629.2299999999996</v>
      </c>
      <c r="CK180" s="57"/>
      <c r="CL180" s="57"/>
      <c r="CO180" s="21"/>
      <c r="DA180" s="32"/>
    </row>
    <row r="181" spans="1:105" s="19" customFormat="1" ht="78.75" x14ac:dyDescent="0.25">
      <c r="A181" s="12" t="s">
        <v>38</v>
      </c>
      <c r="B181" s="1" t="s">
        <v>47</v>
      </c>
      <c r="C181" s="1">
        <v>91342750378</v>
      </c>
      <c r="D181" s="1" t="s">
        <v>6</v>
      </c>
      <c r="E181" s="12" t="s">
        <v>39</v>
      </c>
      <c r="F181" s="1" t="s">
        <v>8</v>
      </c>
      <c r="G181" s="11" t="s">
        <v>130</v>
      </c>
      <c r="H181" s="11" t="s">
        <v>77</v>
      </c>
      <c r="I181" s="11"/>
      <c r="J181" s="11" t="s">
        <v>78</v>
      </c>
      <c r="K181" s="11" t="s">
        <v>79</v>
      </c>
      <c r="L181" s="11"/>
      <c r="M181" s="11" t="s">
        <v>80</v>
      </c>
      <c r="N181" s="11" t="s">
        <v>81</v>
      </c>
      <c r="O181" s="11"/>
      <c r="P181" s="11" t="s">
        <v>82</v>
      </c>
      <c r="Q181" s="11" t="s">
        <v>83</v>
      </c>
      <c r="R181" s="11"/>
      <c r="S181" s="11" t="s">
        <v>84</v>
      </c>
      <c r="T181" s="11" t="s">
        <v>85</v>
      </c>
      <c r="U181" s="11"/>
      <c r="V181" s="11" t="s">
        <v>127</v>
      </c>
      <c r="W181" s="11" t="s">
        <v>128</v>
      </c>
      <c r="X181" s="11"/>
      <c r="Y181" s="11" t="s">
        <v>129</v>
      </c>
      <c r="Z181" s="11" t="s">
        <v>69</v>
      </c>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t="s">
        <v>86</v>
      </c>
      <c r="CE181" s="11" t="s">
        <v>87</v>
      </c>
      <c r="CF181" s="12"/>
      <c r="CG181" s="63">
        <v>4160</v>
      </c>
      <c r="CH181" s="47">
        <v>43195</v>
      </c>
      <c r="CI181" s="47">
        <v>49248</v>
      </c>
      <c r="CJ181" s="65">
        <v>4160</v>
      </c>
      <c r="CK181" s="57"/>
      <c r="DA181" s="32"/>
    </row>
    <row r="182" spans="1:105" s="19" customFormat="1" ht="94.5" x14ac:dyDescent="0.25">
      <c r="A182" s="12" t="s">
        <v>36</v>
      </c>
      <c r="B182" s="1" t="s">
        <v>47</v>
      </c>
      <c r="C182" s="1">
        <v>91342750378</v>
      </c>
      <c r="D182" s="1" t="s">
        <v>9</v>
      </c>
      <c r="E182" s="12" t="s">
        <v>37</v>
      </c>
      <c r="F182" s="1" t="s">
        <v>288</v>
      </c>
      <c r="G182" s="11" t="s">
        <v>918</v>
      </c>
      <c r="H182" s="11" t="s">
        <v>641</v>
      </c>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t="s">
        <v>919</v>
      </c>
      <c r="CE182" s="11" t="s">
        <v>641</v>
      </c>
      <c r="CF182" s="12"/>
      <c r="CG182" s="63">
        <v>15000</v>
      </c>
      <c r="CH182" s="47">
        <v>43195</v>
      </c>
      <c r="CI182" s="47">
        <v>43286</v>
      </c>
      <c r="CJ182" s="65">
        <v>15000</v>
      </c>
      <c r="CK182" s="31"/>
      <c r="DA182" s="32"/>
    </row>
    <row r="183" spans="1:105" s="19" customFormat="1" ht="141.75" x14ac:dyDescent="0.25">
      <c r="A183" s="12" t="s">
        <v>35</v>
      </c>
      <c r="B183" s="1" t="s">
        <v>47</v>
      </c>
      <c r="C183" s="1">
        <v>91342750378</v>
      </c>
      <c r="D183" s="1" t="s">
        <v>6</v>
      </c>
      <c r="E183" s="12" t="s">
        <v>40</v>
      </c>
      <c r="F183" s="1" t="s">
        <v>8</v>
      </c>
      <c r="G183" s="3" t="s">
        <v>920</v>
      </c>
      <c r="H183" s="11" t="s">
        <v>642</v>
      </c>
      <c r="I183" s="3"/>
      <c r="J183" s="3" t="s">
        <v>88</v>
      </c>
      <c r="K183" s="3" t="s">
        <v>663</v>
      </c>
      <c r="L183" s="3"/>
      <c r="M183" s="3" t="s">
        <v>89</v>
      </c>
      <c r="N183" s="3" t="s">
        <v>662</v>
      </c>
      <c r="O183" s="3"/>
      <c r="P183" s="3" t="s">
        <v>90</v>
      </c>
      <c r="Q183" s="3" t="s">
        <v>564</v>
      </c>
      <c r="R183" s="3"/>
      <c r="S183" s="3" t="s">
        <v>91</v>
      </c>
      <c r="T183" s="3" t="s">
        <v>660</v>
      </c>
      <c r="U183" s="3"/>
      <c r="V183" s="3" t="s">
        <v>131</v>
      </c>
      <c r="W183" s="3" t="s">
        <v>661</v>
      </c>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t="s">
        <v>92</v>
      </c>
      <c r="CE183" s="11" t="s">
        <v>660</v>
      </c>
      <c r="CF183" s="1"/>
      <c r="CG183" s="63">
        <f>77880+10233</f>
        <v>88113</v>
      </c>
      <c r="CH183" s="47">
        <v>43369</v>
      </c>
      <c r="CI183" s="47">
        <v>43465</v>
      </c>
      <c r="CJ183" s="65">
        <v>47643</v>
      </c>
      <c r="CK183" s="31"/>
      <c r="CL183" s="21"/>
      <c r="DA183" s="32"/>
    </row>
    <row r="184" spans="1:105" s="19" customFormat="1" ht="94.5" x14ac:dyDescent="0.25">
      <c r="A184" s="8" t="s">
        <v>336</v>
      </c>
      <c r="B184" s="1" t="s">
        <v>47</v>
      </c>
      <c r="C184" s="1">
        <v>91342750378</v>
      </c>
      <c r="D184" s="1" t="s">
        <v>417</v>
      </c>
      <c r="E184" s="12" t="s">
        <v>34</v>
      </c>
      <c r="F184" s="1" t="s">
        <v>177</v>
      </c>
      <c r="G184" s="11" t="s">
        <v>147</v>
      </c>
      <c r="H184" s="11" t="s">
        <v>643</v>
      </c>
      <c r="I184" s="3"/>
      <c r="J184" s="11" t="s">
        <v>154</v>
      </c>
      <c r="K184" s="3" t="s">
        <v>657</v>
      </c>
      <c r="L184" s="3" t="s">
        <v>152</v>
      </c>
      <c r="M184" s="3" t="s">
        <v>155</v>
      </c>
      <c r="N184" s="11" t="s">
        <v>156</v>
      </c>
      <c r="O184" s="11" t="s">
        <v>151</v>
      </c>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t="s">
        <v>147</v>
      </c>
      <c r="CE184" s="11" t="s">
        <v>643</v>
      </c>
      <c r="CF184" s="12"/>
      <c r="CG184" s="63">
        <v>481099340</v>
      </c>
      <c r="CH184" s="47">
        <v>43130</v>
      </c>
      <c r="CI184" s="47">
        <v>49248</v>
      </c>
      <c r="CJ184" s="65">
        <v>0</v>
      </c>
      <c r="CK184" s="31"/>
      <c r="DA184" s="32"/>
    </row>
    <row r="185" spans="1:105" s="19" customFormat="1" ht="47.25" x14ac:dyDescent="0.25">
      <c r="A185" s="12" t="s">
        <v>32</v>
      </c>
      <c r="B185" s="1" t="s">
        <v>47</v>
      </c>
      <c r="C185" s="1">
        <v>91342750378</v>
      </c>
      <c r="D185" s="1" t="s">
        <v>15</v>
      </c>
      <c r="E185" s="12" t="s">
        <v>33</v>
      </c>
      <c r="F185" s="1" t="s">
        <v>8</v>
      </c>
      <c r="G185" s="3" t="s">
        <v>763</v>
      </c>
      <c r="H185" s="11" t="s">
        <v>59</v>
      </c>
      <c r="I185" s="11"/>
      <c r="J185" s="11" t="s">
        <v>71</v>
      </c>
      <c r="K185" s="11" t="s">
        <v>93</v>
      </c>
      <c r="L185" s="11"/>
      <c r="M185" s="11" t="s">
        <v>94</v>
      </c>
      <c r="N185" s="11" t="s">
        <v>95</v>
      </c>
      <c r="O185" s="11"/>
      <c r="P185" s="11" t="s">
        <v>76</v>
      </c>
      <c r="Q185" s="11" t="s">
        <v>73</v>
      </c>
      <c r="R185" s="11"/>
      <c r="S185" s="11" t="s">
        <v>96</v>
      </c>
      <c r="T185" s="11" t="s">
        <v>79</v>
      </c>
      <c r="U185" s="11"/>
      <c r="V185" s="11" t="s">
        <v>132</v>
      </c>
      <c r="W185" s="11" t="s">
        <v>133</v>
      </c>
      <c r="X185" s="11"/>
      <c r="Y185" s="11" t="s">
        <v>134</v>
      </c>
      <c r="Z185" s="11" t="s">
        <v>68</v>
      </c>
      <c r="AA185" s="11"/>
      <c r="AB185" s="11" t="s">
        <v>135</v>
      </c>
      <c r="AC185" s="11" t="s">
        <v>83</v>
      </c>
      <c r="AD185" s="11"/>
      <c r="AE185" s="11" t="s">
        <v>136</v>
      </c>
      <c r="AF185" s="11" t="s">
        <v>75</v>
      </c>
      <c r="AG185" s="11"/>
      <c r="AH185" s="11" t="s">
        <v>139</v>
      </c>
      <c r="AI185" s="11" t="s">
        <v>67</v>
      </c>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t="s">
        <v>97</v>
      </c>
      <c r="CE185" s="11" t="s">
        <v>98</v>
      </c>
      <c r="CF185" s="12"/>
      <c r="CG185" s="63">
        <v>4347.2</v>
      </c>
      <c r="CH185" s="47">
        <v>43171</v>
      </c>
      <c r="CI185" s="47">
        <v>49248</v>
      </c>
      <c r="CJ185" s="65">
        <v>4347.2</v>
      </c>
      <c r="CK185" s="31"/>
      <c r="DA185" s="32"/>
    </row>
    <row r="186" spans="1:105" s="19" customFormat="1" ht="226.5" customHeight="1" x14ac:dyDescent="0.25">
      <c r="A186" s="12" t="s">
        <v>24</v>
      </c>
      <c r="B186" s="1" t="s">
        <v>47</v>
      </c>
      <c r="C186" s="1">
        <v>91342750378</v>
      </c>
      <c r="D186" s="1" t="s">
        <v>6</v>
      </c>
      <c r="E186" s="12" t="s">
        <v>25</v>
      </c>
      <c r="F186" s="1" t="s">
        <v>7</v>
      </c>
      <c r="G186" s="11" t="s">
        <v>102</v>
      </c>
      <c r="H186" s="11" t="s">
        <v>644</v>
      </c>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t="s">
        <v>101</v>
      </c>
      <c r="CE186" s="11" t="s">
        <v>644</v>
      </c>
      <c r="CF186" s="12"/>
      <c r="CG186" s="63">
        <v>20000</v>
      </c>
      <c r="CH186" s="47">
        <v>43101</v>
      </c>
      <c r="CI186" s="47">
        <v>45291</v>
      </c>
      <c r="CJ186" s="65">
        <v>5646.1399999999985</v>
      </c>
      <c r="CK186" s="33"/>
      <c r="CL186" s="21"/>
      <c r="DA186" s="32"/>
    </row>
    <row r="187" spans="1:105" s="19" customFormat="1" ht="31.5" x14ac:dyDescent="0.25">
      <c r="A187" s="12" t="s">
        <v>23</v>
      </c>
      <c r="B187" s="1" t="s">
        <v>47</v>
      </c>
      <c r="C187" s="1">
        <v>91342750378</v>
      </c>
      <c r="D187" s="1" t="s">
        <v>6</v>
      </c>
      <c r="E187" s="12" t="s">
        <v>26</v>
      </c>
      <c r="F187" s="1" t="s">
        <v>7</v>
      </c>
      <c r="G187" s="3" t="s">
        <v>103</v>
      </c>
      <c r="H187" s="11" t="s">
        <v>645</v>
      </c>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t="s">
        <v>103</v>
      </c>
      <c r="CE187" s="11" t="s">
        <v>645</v>
      </c>
      <c r="CF187" s="1"/>
      <c r="CG187" s="63">
        <v>25500</v>
      </c>
      <c r="CH187" s="47">
        <v>43137</v>
      </c>
      <c r="CI187" s="47">
        <v>43220</v>
      </c>
      <c r="CJ187" s="65">
        <v>22000</v>
      </c>
      <c r="CK187" s="58"/>
      <c r="DA187" s="32"/>
    </row>
    <row r="188" spans="1:105" s="19" customFormat="1" ht="110.25" x14ac:dyDescent="0.25">
      <c r="A188" s="9" t="s">
        <v>28</v>
      </c>
      <c r="B188" s="1" t="s">
        <v>47</v>
      </c>
      <c r="C188" s="1">
        <v>91342750378</v>
      </c>
      <c r="D188" s="1" t="s">
        <v>6</v>
      </c>
      <c r="E188" s="12" t="s">
        <v>27</v>
      </c>
      <c r="F188" s="8" t="s">
        <v>177</v>
      </c>
      <c r="G188" s="3" t="s">
        <v>923</v>
      </c>
      <c r="H188" s="11" t="s">
        <v>342</v>
      </c>
      <c r="I188" s="11" t="s">
        <v>487</v>
      </c>
      <c r="J188" s="3" t="s">
        <v>924</v>
      </c>
      <c r="K188" s="3" t="s">
        <v>655</v>
      </c>
      <c r="L188" s="3" t="s">
        <v>488</v>
      </c>
      <c r="M188" s="3" t="s">
        <v>925</v>
      </c>
      <c r="N188" s="11" t="s">
        <v>636</v>
      </c>
      <c r="O188" s="11" t="s">
        <v>488</v>
      </c>
      <c r="P188" s="11"/>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3" t="s">
        <v>923</v>
      </c>
      <c r="BY188" s="11" t="s">
        <v>342</v>
      </c>
      <c r="BZ188" s="11" t="s">
        <v>487</v>
      </c>
      <c r="CA188" s="3" t="s">
        <v>924</v>
      </c>
      <c r="CB188" s="3" t="s">
        <v>655</v>
      </c>
      <c r="CC188" s="3" t="s">
        <v>488</v>
      </c>
      <c r="CD188" s="3" t="s">
        <v>925</v>
      </c>
      <c r="CE188" s="11" t="s">
        <v>636</v>
      </c>
      <c r="CF188" s="11" t="s">
        <v>488</v>
      </c>
      <c r="CG188" s="63">
        <v>1195959707.6400001</v>
      </c>
      <c r="CH188" s="47">
        <v>43769</v>
      </c>
      <c r="CI188" s="47">
        <v>49248</v>
      </c>
      <c r="CJ188" s="65">
        <v>0</v>
      </c>
      <c r="CK188" s="36"/>
      <c r="DA188" s="32"/>
    </row>
    <row r="189" spans="1:105" s="19" customFormat="1" ht="94.5" x14ac:dyDescent="0.25">
      <c r="A189" s="10" t="s">
        <v>19</v>
      </c>
      <c r="B189" s="1" t="s">
        <v>47</v>
      </c>
      <c r="C189" s="1">
        <v>91342750378</v>
      </c>
      <c r="D189" s="1" t="s">
        <v>418</v>
      </c>
      <c r="E189" s="12" t="s">
        <v>21</v>
      </c>
      <c r="F189" s="8" t="s">
        <v>177</v>
      </c>
      <c r="G189" s="11" t="s">
        <v>147</v>
      </c>
      <c r="H189" s="11" t="s">
        <v>643</v>
      </c>
      <c r="I189" s="3"/>
      <c r="J189" s="11" t="s">
        <v>154</v>
      </c>
      <c r="K189" s="3" t="s">
        <v>657</v>
      </c>
      <c r="L189" s="3" t="s">
        <v>487</v>
      </c>
      <c r="M189" s="3" t="s">
        <v>155</v>
      </c>
      <c r="N189" s="11" t="s">
        <v>156</v>
      </c>
      <c r="O189" s="11" t="s">
        <v>488</v>
      </c>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11" t="s">
        <v>147</v>
      </c>
      <c r="CE189" s="11" t="s">
        <v>643</v>
      </c>
      <c r="CF189" s="3"/>
      <c r="CG189" s="63">
        <v>778387133</v>
      </c>
      <c r="CH189" s="47">
        <v>43290</v>
      </c>
      <c r="CI189" s="47">
        <v>49248</v>
      </c>
      <c r="CJ189" s="65">
        <v>0</v>
      </c>
      <c r="CK189" s="21"/>
      <c r="DA189" s="32"/>
    </row>
    <row r="190" spans="1:105" s="19" customFormat="1" ht="71.25" customHeight="1" x14ac:dyDescent="0.25">
      <c r="A190" s="12" t="s">
        <v>17</v>
      </c>
      <c r="B190" s="1" t="s">
        <v>47</v>
      </c>
      <c r="C190" s="1">
        <v>91342750378</v>
      </c>
      <c r="D190" s="1" t="s">
        <v>15</v>
      </c>
      <c r="E190" s="12" t="s">
        <v>16</v>
      </c>
      <c r="F190" s="1" t="s">
        <v>7</v>
      </c>
      <c r="G190" s="3" t="s">
        <v>105</v>
      </c>
      <c r="H190" s="11" t="s">
        <v>104</v>
      </c>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t="s">
        <v>105</v>
      </c>
      <c r="CE190" s="11" t="s">
        <v>104</v>
      </c>
      <c r="CF190" s="1"/>
      <c r="CG190" s="63">
        <v>1144</v>
      </c>
      <c r="CH190" s="47">
        <v>42949</v>
      </c>
      <c r="CI190" s="47">
        <v>49248</v>
      </c>
      <c r="CJ190" s="65">
        <v>1144</v>
      </c>
      <c r="CK190" s="31"/>
      <c r="DA190" s="32"/>
    </row>
    <row r="191" spans="1:105" s="19" customFormat="1" ht="55.5" customHeight="1" x14ac:dyDescent="0.25">
      <c r="A191" s="12" t="s">
        <v>18</v>
      </c>
      <c r="B191" s="1" t="s">
        <v>47</v>
      </c>
      <c r="C191" s="1">
        <v>91342750378</v>
      </c>
      <c r="D191" s="1" t="s">
        <v>15</v>
      </c>
      <c r="E191" s="12" t="s">
        <v>16</v>
      </c>
      <c r="F191" s="1" t="s">
        <v>8</v>
      </c>
      <c r="G191" s="3" t="s">
        <v>143</v>
      </c>
      <c r="H191" s="11" t="s">
        <v>106</v>
      </c>
      <c r="I191" s="3"/>
      <c r="J191" s="3" t="s">
        <v>107</v>
      </c>
      <c r="K191" s="3" t="s">
        <v>108</v>
      </c>
      <c r="L191" s="3"/>
      <c r="M191" s="3" t="s">
        <v>105</v>
      </c>
      <c r="N191" s="3" t="s">
        <v>104</v>
      </c>
      <c r="O191" s="3"/>
      <c r="P191" s="3" t="s">
        <v>109</v>
      </c>
      <c r="Q191" s="3" t="s">
        <v>74</v>
      </c>
      <c r="R191" s="3"/>
      <c r="S191" s="3" t="s">
        <v>110</v>
      </c>
      <c r="T191" s="3" t="s">
        <v>111</v>
      </c>
      <c r="U191" s="3"/>
      <c r="V191" s="3" t="s">
        <v>86</v>
      </c>
      <c r="W191" s="3" t="s">
        <v>140</v>
      </c>
      <c r="X191" s="3"/>
      <c r="Y191" s="3" t="s">
        <v>141</v>
      </c>
      <c r="Z191" s="3" t="s">
        <v>142</v>
      </c>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t="s">
        <v>105</v>
      </c>
      <c r="CE191" s="11" t="s">
        <v>104</v>
      </c>
      <c r="CF191" s="1"/>
      <c r="CG191" s="63">
        <v>6864</v>
      </c>
      <c r="CH191" s="47">
        <v>42935</v>
      </c>
      <c r="CI191" s="47">
        <v>49248</v>
      </c>
      <c r="CJ191" s="65">
        <v>6864</v>
      </c>
      <c r="CK191" s="31"/>
      <c r="DA191" s="32"/>
    </row>
    <row r="192" spans="1:105" s="19" customFormat="1" ht="153" customHeight="1" x14ac:dyDescent="0.25">
      <c r="A192" s="1" t="s">
        <v>13</v>
      </c>
      <c r="B192" s="1" t="s">
        <v>47</v>
      </c>
      <c r="C192" s="1">
        <v>91342750378</v>
      </c>
      <c r="D192" s="1" t="s">
        <v>9</v>
      </c>
      <c r="E192" s="1" t="s">
        <v>29</v>
      </c>
      <c r="F192" s="1" t="s">
        <v>8</v>
      </c>
      <c r="G192" s="3" t="s">
        <v>145</v>
      </c>
      <c r="H192" s="11" t="s">
        <v>646</v>
      </c>
      <c r="I192" s="3"/>
      <c r="J192" s="3" t="s">
        <v>113</v>
      </c>
      <c r="K192" s="3" t="s">
        <v>664</v>
      </c>
      <c r="L192" s="3"/>
      <c r="M192" s="3" t="s">
        <v>114</v>
      </c>
      <c r="N192" s="3" t="s">
        <v>564</v>
      </c>
      <c r="O192" s="3"/>
      <c r="P192" s="3" t="s">
        <v>116</v>
      </c>
      <c r="Q192" s="3" t="s">
        <v>558</v>
      </c>
      <c r="R192" s="3"/>
      <c r="S192" s="3" t="s">
        <v>115</v>
      </c>
      <c r="T192" s="3" t="s">
        <v>665</v>
      </c>
      <c r="U192" s="3"/>
      <c r="V192" s="3" t="s">
        <v>144</v>
      </c>
      <c r="W192" s="3" t="s">
        <v>666</v>
      </c>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t="s">
        <v>556</v>
      </c>
      <c r="CE192" s="11" t="s">
        <v>558</v>
      </c>
      <c r="CF192" s="1"/>
      <c r="CG192" s="63">
        <v>85000</v>
      </c>
      <c r="CH192" s="47">
        <v>42945</v>
      </c>
      <c r="CI192" s="47">
        <v>43443</v>
      </c>
      <c r="CJ192" s="65">
        <v>71923.070000000007</v>
      </c>
      <c r="CK192" s="33"/>
      <c r="DA192" s="32"/>
    </row>
    <row r="193" spans="1:105" s="19" customFormat="1" ht="166.5" customHeight="1" x14ac:dyDescent="0.25">
      <c r="A193" s="1" t="s">
        <v>12</v>
      </c>
      <c r="B193" s="1" t="s">
        <v>47</v>
      </c>
      <c r="C193" s="1">
        <v>91342750378</v>
      </c>
      <c r="D193" s="1" t="s">
        <v>4</v>
      </c>
      <c r="E193" s="1" t="s">
        <v>30</v>
      </c>
      <c r="F193" s="1" t="s">
        <v>14</v>
      </c>
      <c r="G193" s="3" t="s">
        <v>117</v>
      </c>
      <c r="H193" s="11" t="s">
        <v>647</v>
      </c>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t="s">
        <v>117</v>
      </c>
      <c r="CE193" s="11" t="s">
        <v>647</v>
      </c>
      <c r="CF193" s="1"/>
      <c r="CG193" s="63">
        <v>36400</v>
      </c>
      <c r="CH193" s="47">
        <v>42947</v>
      </c>
      <c r="CI193" s="47">
        <v>43100</v>
      </c>
      <c r="CJ193" s="65">
        <v>30420</v>
      </c>
      <c r="CK193" s="57"/>
      <c r="DA193" s="32"/>
    </row>
    <row r="194" spans="1:105" s="19" customFormat="1" ht="15.75" x14ac:dyDescent="0.25">
      <c r="A194" s="59"/>
      <c r="B194" s="59"/>
      <c r="C194" s="59"/>
      <c r="D194" s="59"/>
      <c r="E194" s="59"/>
      <c r="F194" s="59"/>
      <c r="G194" s="59"/>
      <c r="H194" s="60"/>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59"/>
      <c r="BZ194" s="59"/>
      <c r="CA194" s="59"/>
      <c r="CB194" s="59"/>
      <c r="CC194" s="59"/>
      <c r="CD194" s="59"/>
      <c r="CE194" s="60"/>
      <c r="CF194" s="59"/>
      <c r="CG194" s="61"/>
      <c r="CH194" s="48"/>
      <c r="CI194" s="48"/>
      <c r="CJ194" s="62"/>
      <c r="CK194" s="31"/>
      <c r="DA194" s="32"/>
    </row>
    <row r="195" spans="1:105" ht="109.5" customHeight="1" x14ac:dyDescent="0.25">
      <c r="A195" s="19"/>
      <c r="B195" s="19"/>
      <c r="C195" s="19"/>
      <c r="D195" s="19"/>
      <c r="E195" s="19"/>
      <c r="F195" s="19"/>
      <c r="G195" s="19"/>
      <c r="H195" s="39"/>
      <c r="I195" s="19"/>
      <c r="J195" s="40"/>
      <c r="K195" s="19"/>
      <c r="L195" s="19"/>
      <c r="M195" s="40"/>
      <c r="N195" s="19"/>
      <c r="O195" s="19"/>
      <c r="P195" s="21"/>
      <c r="Q195" s="19"/>
      <c r="R195" s="19"/>
      <c r="S195" s="21"/>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39"/>
      <c r="CF195" s="19"/>
      <c r="CG195" s="41"/>
      <c r="CH195" s="48"/>
      <c r="CI195" s="48"/>
      <c r="CJ195" s="42"/>
      <c r="DA195" s="30"/>
    </row>
    <row r="196" spans="1:105" ht="109.5" customHeight="1" x14ac:dyDescent="0.25">
      <c r="A196" s="19"/>
      <c r="B196" s="19"/>
      <c r="C196" s="19"/>
      <c r="D196" s="19"/>
      <c r="E196" s="19"/>
      <c r="F196" s="19"/>
      <c r="G196" s="19"/>
      <c r="H196" s="3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39"/>
      <c r="CF196" s="19"/>
      <c r="CG196" s="41"/>
      <c r="CH196" s="48"/>
      <c r="CI196" s="48"/>
      <c r="CJ196" s="42"/>
      <c r="DA196" s="30"/>
    </row>
    <row r="197" spans="1:105" ht="109.5" customHeight="1" x14ac:dyDescent="0.25">
      <c r="A197" s="19"/>
      <c r="B197" s="19"/>
      <c r="C197" s="19"/>
      <c r="D197" s="19"/>
      <c r="E197" s="19"/>
      <c r="F197" s="19"/>
      <c r="G197" s="19"/>
      <c r="H197" s="3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39"/>
      <c r="CF197" s="19"/>
      <c r="CG197" s="41"/>
      <c r="CH197" s="48"/>
      <c r="CI197" s="48"/>
      <c r="CJ197" s="41"/>
      <c r="DA197" s="30"/>
    </row>
    <row r="198" spans="1:105" ht="109.5" customHeight="1" x14ac:dyDescent="0.25">
      <c r="A198" s="19"/>
      <c r="B198" s="19"/>
      <c r="C198" s="19"/>
      <c r="D198" s="19"/>
      <c r="E198" s="19"/>
      <c r="F198" s="19"/>
      <c r="G198" s="19"/>
      <c r="H198" s="3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39"/>
      <c r="CF198" s="19"/>
      <c r="CG198" s="41"/>
      <c r="CH198" s="48"/>
      <c r="CI198" s="48"/>
      <c r="CJ198" s="41"/>
      <c r="DA198" s="30"/>
    </row>
    <row r="199" spans="1:105" ht="109.5" customHeight="1" x14ac:dyDescent="0.25">
      <c r="A199" s="19"/>
      <c r="B199" s="19"/>
      <c r="C199" s="19"/>
      <c r="D199" s="19"/>
      <c r="E199" s="19"/>
      <c r="F199" s="19"/>
      <c r="G199" s="19"/>
      <c r="H199" s="3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39"/>
      <c r="CF199" s="19"/>
      <c r="CG199" s="41"/>
      <c r="CH199" s="48"/>
      <c r="CI199" s="48"/>
      <c r="CJ199" s="41"/>
      <c r="DA199" s="30"/>
    </row>
    <row r="200" spans="1:105" ht="109.5" customHeight="1"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39"/>
      <c r="CF200" s="19"/>
      <c r="CG200" s="41"/>
      <c r="CH200" s="48"/>
      <c r="CI200" s="48"/>
      <c r="CJ200" s="41"/>
      <c r="DA200" s="30"/>
    </row>
    <row r="201" spans="1:105" ht="109.5" customHeight="1"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39"/>
      <c r="CF201" s="19"/>
      <c r="CG201" s="41"/>
      <c r="CH201" s="19"/>
      <c r="CI201" s="19"/>
      <c r="CJ201" s="41"/>
      <c r="DA201" s="30"/>
    </row>
    <row r="202" spans="1:105" ht="109.5" customHeight="1"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39"/>
      <c r="CF202" s="19"/>
      <c r="CG202" s="41"/>
      <c r="CH202" s="19"/>
      <c r="CI202" s="19"/>
      <c r="CJ202" s="41"/>
      <c r="DA202" s="30"/>
    </row>
    <row r="203" spans="1:105" ht="109.5" customHeight="1"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39"/>
      <c r="CF203" s="19"/>
      <c r="CG203" s="41"/>
      <c r="CH203" s="19"/>
      <c r="CI203" s="19"/>
      <c r="CJ203" s="41"/>
      <c r="DA203" s="30"/>
    </row>
    <row r="204" spans="1:105" ht="109.5" customHeight="1"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39"/>
      <c r="CF204" s="19"/>
      <c r="CG204" s="41"/>
      <c r="CH204" s="19"/>
      <c r="CI204" s="19"/>
      <c r="CJ204" s="41"/>
      <c r="DA204" s="30"/>
    </row>
    <row r="205" spans="1:105" ht="109.5" customHeight="1" x14ac:dyDescent="0.25">
      <c r="E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39"/>
      <c r="CF205" s="17"/>
      <c r="CG205" s="43"/>
      <c r="CH205" s="17"/>
      <c r="CI205" s="17"/>
      <c r="CJ205" s="43"/>
      <c r="DA205" s="30"/>
    </row>
    <row r="206" spans="1:105" ht="109.5" customHeight="1" x14ac:dyDescent="0.25">
      <c r="E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39"/>
      <c r="CF206" s="17"/>
      <c r="CG206" s="43"/>
      <c r="CH206" s="17"/>
      <c r="CI206" s="17"/>
      <c r="CJ206" s="43"/>
      <c r="DA206" s="30"/>
    </row>
    <row r="207" spans="1:105" ht="109.5" customHeight="1" x14ac:dyDescent="0.25">
      <c r="E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39"/>
      <c r="CF207" s="17"/>
      <c r="CG207" s="43"/>
      <c r="CH207" s="17"/>
      <c r="CI207" s="17"/>
      <c r="CJ207" s="43"/>
      <c r="DA207" s="30"/>
    </row>
    <row r="208" spans="1:105" ht="109.5" customHeight="1" x14ac:dyDescent="0.25">
      <c r="E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39"/>
      <c r="CF208" s="17"/>
      <c r="CG208" s="43"/>
      <c r="CH208" s="17"/>
      <c r="CI208" s="17"/>
      <c r="CJ208" s="43"/>
      <c r="DA208" s="30"/>
    </row>
    <row r="209" spans="2:105" ht="109.5" customHeight="1" x14ac:dyDescent="0.25">
      <c r="E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39"/>
      <c r="CF209" s="17"/>
      <c r="CG209" s="43"/>
      <c r="CH209" s="17"/>
      <c r="CI209" s="17"/>
      <c r="CJ209" s="43"/>
      <c r="DA209" s="30"/>
    </row>
    <row r="210" spans="2:105" ht="109.5" customHeight="1" x14ac:dyDescent="0.25">
      <c r="E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39"/>
      <c r="CF210" s="17"/>
      <c r="CG210" s="43"/>
      <c r="CH210" s="17"/>
      <c r="CI210" s="17"/>
      <c r="CJ210" s="43"/>
      <c r="DA210" s="30"/>
    </row>
    <row r="211" spans="2:105" ht="109.5" customHeight="1" x14ac:dyDescent="0.25">
      <c r="E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39"/>
      <c r="CF211" s="17"/>
      <c r="CG211" s="43"/>
      <c r="CH211" s="17"/>
      <c r="CI211" s="17"/>
      <c r="CJ211" s="43"/>
      <c r="DA211" s="30"/>
    </row>
    <row r="212" spans="2:105" ht="109.5" customHeight="1" x14ac:dyDescent="0.25">
      <c r="E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39"/>
      <c r="CF212" s="17"/>
      <c r="CG212" s="43"/>
      <c r="CH212" s="17"/>
      <c r="CI212" s="17"/>
      <c r="CJ212" s="43"/>
      <c r="DA212" s="30"/>
    </row>
    <row r="213" spans="2:105" ht="109.5" customHeight="1" x14ac:dyDescent="0.25">
      <c r="E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39"/>
      <c r="CF213" s="17"/>
      <c r="CG213" s="43"/>
      <c r="CH213" s="17"/>
      <c r="CI213" s="17"/>
      <c r="CJ213" s="43"/>
      <c r="DA213" s="30"/>
    </row>
    <row r="214" spans="2:105" ht="109.5" customHeight="1" x14ac:dyDescent="0.25">
      <c r="E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39"/>
      <c r="CF214" s="17"/>
      <c r="CG214" s="43"/>
      <c r="CH214" s="17"/>
      <c r="CI214" s="17"/>
      <c r="CJ214" s="43"/>
      <c r="DA214" s="30"/>
    </row>
    <row r="215" spans="2:105" ht="109.5" customHeight="1" x14ac:dyDescent="0.25">
      <c r="E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39"/>
      <c r="CF215" s="17"/>
      <c r="CG215" s="43"/>
      <c r="CH215" s="17"/>
      <c r="CI215" s="17"/>
      <c r="CJ215" s="43"/>
      <c r="DA215" s="30"/>
    </row>
    <row r="216" spans="2:105" ht="109.5" customHeight="1" x14ac:dyDescent="0.25">
      <c r="E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39"/>
      <c r="CF216" s="17"/>
      <c r="CG216" s="43"/>
      <c r="CH216" s="17"/>
      <c r="CI216" s="17"/>
      <c r="CJ216" s="43"/>
      <c r="DA216" s="30"/>
    </row>
    <row r="217" spans="2:105" ht="109.5" customHeight="1" x14ac:dyDescent="0.25">
      <c r="E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39"/>
      <c r="CF217" s="17"/>
      <c r="CG217" s="43"/>
      <c r="CH217" s="17"/>
      <c r="CI217" s="17"/>
      <c r="CJ217" s="43"/>
      <c r="DA217" s="30"/>
    </row>
    <row r="218" spans="2:105" ht="109.5" customHeight="1" x14ac:dyDescent="0.25">
      <c r="E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39"/>
      <c r="CF218" s="17"/>
      <c r="CG218" s="43"/>
      <c r="CH218" s="17"/>
      <c r="CI218" s="17"/>
      <c r="CJ218" s="43"/>
      <c r="DA218" s="30"/>
    </row>
    <row r="219" spans="2:105" ht="109.5" customHeight="1" x14ac:dyDescent="0.25">
      <c r="E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39"/>
      <c r="CF219" s="17"/>
      <c r="CG219" s="43"/>
      <c r="CH219" s="17"/>
      <c r="CI219" s="17"/>
      <c r="CJ219" s="43"/>
      <c r="DA219" s="30"/>
    </row>
    <row r="220" spans="2:105" ht="109.5" customHeight="1" x14ac:dyDescent="0.25">
      <c r="E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39"/>
      <c r="CF220" s="17"/>
      <c r="CG220" s="43"/>
      <c r="CH220" s="17"/>
      <c r="CI220" s="17"/>
      <c r="CJ220" s="43"/>
      <c r="DA220" s="30"/>
    </row>
    <row r="221" spans="2:105" ht="109.5" customHeight="1" x14ac:dyDescent="0.25">
      <c r="E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39"/>
      <c r="CF221" s="17"/>
      <c r="CG221" s="43"/>
      <c r="CH221" s="17"/>
      <c r="CI221" s="17"/>
      <c r="CJ221" s="43"/>
      <c r="DA221" s="30"/>
    </row>
    <row r="222" spans="2:105" ht="109.5" customHeight="1" x14ac:dyDescent="0.25">
      <c r="B222" s="36"/>
      <c r="C222" s="36"/>
      <c r="E222" s="34"/>
      <c r="F222" s="36"/>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39"/>
      <c r="CF222" s="17"/>
      <c r="CG222" s="44"/>
      <c r="CH222" s="45"/>
      <c r="CI222" s="45"/>
      <c r="CJ222" s="43"/>
      <c r="DA222" s="30"/>
    </row>
    <row r="223" spans="2:105" ht="109.5" customHeight="1" x14ac:dyDescent="0.25">
      <c r="B223" s="36"/>
      <c r="C223" s="36"/>
      <c r="E223" s="34"/>
      <c r="F223" s="36"/>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39"/>
      <c r="CF223" s="17"/>
      <c r="CG223" s="44"/>
      <c r="CH223" s="45"/>
      <c r="CI223" s="45"/>
      <c r="CJ223" s="43"/>
      <c r="DA223" s="30"/>
    </row>
    <row r="224" spans="2:105" ht="109.5" customHeight="1" x14ac:dyDescent="0.25">
      <c r="B224" s="36"/>
      <c r="C224" s="36"/>
      <c r="E224" s="34"/>
      <c r="F224" s="36"/>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39"/>
      <c r="CF224" s="17"/>
      <c r="CG224" s="44"/>
      <c r="CH224" s="45"/>
      <c r="CI224" s="45"/>
      <c r="CJ224" s="43"/>
      <c r="DA224" s="30"/>
    </row>
    <row r="225" spans="2:105" ht="109.5" customHeight="1" x14ac:dyDescent="0.25">
      <c r="B225" s="36"/>
      <c r="C225" s="36"/>
      <c r="E225" s="34"/>
      <c r="F225" s="36"/>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46"/>
      <c r="CF225" s="17"/>
      <c r="CG225" s="44"/>
      <c r="CH225" s="45"/>
      <c r="CI225" s="45"/>
      <c r="CJ225" s="43"/>
      <c r="DA225" s="30"/>
    </row>
    <row r="226" spans="2:105" ht="109.5" customHeight="1" x14ac:dyDescent="0.25">
      <c r="B226" s="36"/>
      <c r="C226" s="36"/>
      <c r="E226" s="34"/>
      <c r="F226" s="36"/>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46"/>
      <c r="CF226" s="17"/>
      <c r="CG226" s="44"/>
      <c r="CH226" s="45"/>
      <c r="CI226" s="45"/>
      <c r="CJ226" s="43"/>
      <c r="DA226" s="30"/>
    </row>
    <row r="227" spans="2:105" ht="109.5" customHeight="1" x14ac:dyDescent="0.25">
      <c r="B227" s="36"/>
      <c r="C227" s="36"/>
      <c r="E227" s="34"/>
      <c r="F227" s="36"/>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46"/>
      <c r="CF227" s="17"/>
      <c r="CG227" s="44"/>
      <c r="CH227" s="45"/>
      <c r="CI227" s="45"/>
      <c r="CJ227" s="43"/>
      <c r="DA227" s="30"/>
    </row>
    <row r="228" spans="2:105" ht="109.5" customHeight="1" x14ac:dyDescent="0.25">
      <c r="B228" s="36"/>
      <c r="C228" s="36"/>
      <c r="E228" s="34"/>
      <c r="F228" s="36"/>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46"/>
      <c r="CF228" s="17"/>
      <c r="CG228" s="44"/>
      <c r="CH228" s="45"/>
      <c r="CI228" s="45"/>
      <c r="CJ228" s="43"/>
      <c r="DA228" s="30"/>
    </row>
    <row r="229" spans="2:105" ht="109.5" customHeight="1" x14ac:dyDescent="0.25">
      <c r="B229" s="36"/>
      <c r="C229" s="36"/>
      <c r="E229" s="34"/>
      <c r="F229" s="36"/>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46"/>
      <c r="CF229" s="17"/>
      <c r="CG229" s="44"/>
      <c r="CH229" s="45"/>
      <c r="CI229" s="45"/>
      <c r="CJ229" s="43"/>
      <c r="DA229" s="30"/>
    </row>
    <row r="230" spans="2:105" ht="109.5" customHeight="1" x14ac:dyDescent="0.25">
      <c r="B230" s="36"/>
      <c r="C230" s="36"/>
      <c r="E230" s="34"/>
      <c r="F230" s="36"/>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46"/>
      <c r="CF230" s="17"/>
      <c r="CG230" s="44"/>
      <c r="CH230" s="45"/>
      <c r="CI230" s="45"/>
      <c r="CJ230" s="43"/>
      <c r="DA230" s="30"/>
    </row>
    <row r="231" spans="2:105" ht="109.5" customHeight="1" x14ac:dyDescent="0.25">
      <c r="B231" s="36"/>
      <c r="C231" s="36"/>
      <c r="E231" s="34"/>
      <c r="F231" s="36"/>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46"/>
      <c r="CF231" s="17"/>
      <c r="CG231" s="44"/>
      <c r="CH231" s="45"/>
      <c r="CI231" s="45"/>
      <c r="CJ231" s="43"/>
      <c r="DA231" s="30"/>
    </row>
    <row r="232" spans="2:105" ht="109.5" customHeight="1" x14ac:dyDescent="0.25">
      <c r="B232" s="36"/>
      <c r="C232" s="36"/>
      <c r="E232" s="34"/>
      <c r="F232" s="36"/>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46"/>
      <c r="CF232" s="17"/>
      <c r="CG232" s="44"/>
      <c r="CH232" s="45"/>
      <c r="CI232" s="45"/>
      <c r="CJ232" s="43"/>
      <c r="DA232" s="30"/>
    </row>
    <row r="233" spans="2:105" ht="109.5" customHeight="1" x14ac:dyDescent="0.25">
      <c r="B233" s="36"/>
      <c r="C233" s="36"/>
      <c r="E233" s="34"/>
      <c r="F233" s="36"/>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46"/>
      <c r="CF233" s="17"/>
      <c r="CG233" s="44"/>
      <c r="CH233" s="45"/>
      <c r="CI233" s="45"/>
      <c r="CJ233" s="43"/>
      <c r="DA233" s="30"/>
    </row>
    <row r="234" spans="2:105" ht="109.5" customHeight="1" x14ac:dyDescent="0.25">
      <c r="B234" s="36"/>
      <c r="C234" s="36"/>
      <c r="E234" s="34"/>
      <c r="F234" s="36"/>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46"/>
      <c r="CF234" s="17"/>
      <c r="CG234" s="44"/>
      <c r="CH234" s="45"/>
      <c r="CI234" s="45"/>
      <c r="CJ234" s="43"/>
      <c r="DA234" s="30"/>
    </row>
    <row r="235" spans="2:105" ht="109.5" customHeight="1" x14ac:dyDescent="0.25">
      <c r="B235" s="36"/>
      <c r="C235" s="36"/>
      <c r="E235" s="34"/>
      <c r="F235" s="36"/>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46"/>
      <c r="CF235" s="17"/>
      <c r="CG235" s="44"/>
      <c r="CH235" s="45"/>
      <c r="CI235" s="45"/>
      <c r="CJ235" s="43"/>
      <c r="DA235" s="30"/>
    </row>
    <row r="236" spans="2:105" ht="109.5" customHeight="1" x14ac:dyDescent="0.25">
      <c r="B236" s="36"/>
      <c r="C236" s="36"/>
      <c r="E236" s="34"/>
      <c r="F236" s="36"/>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46"/>
      <c r="CF236" s="17"/>
      <c r="CG236" s="44"/>
      <c r="CH236" s="45"/>
      <c r="CI236" s="45"/>
      <c r="CJ236" s="43"/>
      <c r="DA236" s="30"/>
    </row>
    <row r="237" spans="2:105" ht="109.5" customHeight="1" x14ac:dyDescent="0.25">
      <c r="B237" s="36"/>
      <c r="C237" s="36"/>
      <c r="E237" s="34"/>
      <c r="F237" s="36"/>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46"/>
      <c r="CF237" s="17"/>
      <c r="CG237" s="44"/>
      <c r="CH237" s="45"/>
      <c r="CI237" s="45"/>
      <c r="CJ237" s="43"/>
      <c r="DA237" s="30"/>
    </row>
    <row r="238" spans="2:105" ht="109.5" customHeight="1" x14ac:dyDescent="0.25">
      <c r="B238" s="36"/>
      <c r="C238" s="36"/>
      <c r="E238" s="34"/>
      <c r="F238" s="36"/>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46"/>
      <c r="CF238" s="17"/>
      <c r="CG238" s="44"/>
      <c r="CH238" s="45"/>
      <c r="CI238" s="45"/>
      <c r="CJ238" s="43"/>
      <c r="DA238" s="30"/>
    </row>
    <row r="239" spans="2:105" ht="109.5" customHeight="1" x14ac:dyDescent="0.25">
      <c r="B239" s="36"/>
      <c r="C239" s="36"/>
      <c r="E239" s="34"/>
      <c r="F239" s="36"/>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46"/>
      <c r="CF239" s="17"/>
      <c r="CG239" s="44"/>
      <c r="CH239" s="45"/>
      <c r="CI239" s="45"/>
      <c r="CJ239" s="43"/>
      <c r="DA239" s="30"/>
    </row>
    <row r="240" spans="2:105" ht="109.5" customHeight="1" x14ac:dyDescent="0.25">
      <c r="B240" s="36"/>
      <c r="C240" s="36"/>
      <c r="E240" s="34"/>
      <c r="F240" s="36"/>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46"/>
      <c r="CF240" s="17"/>
      <c r="CG240" s="44"/>
      <c r="CH240" s="45"/>
      <c r="CI240" s="45"/>
      <c r="CJ240" s="43"/>
      <c r="DA240" s="30"/>
    </row>
    <row r="241" spans="2:105" ht="109.5" customHeight="1" x14ac:dyDescent="0.25">
      <c r="B241" s="36"/>
      <c r="C241" s="36"/>
      <c r="E241" s="34"/>
      <c r="F241" s="36"/>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46"/>
      <c r="CF241" s="17"/>
      <c r="CG241" s="44"/>
      <c r="CH241" s="45"/>
      <c r="CI241" s="45"/>
      <c r="CJ241" s="43"/>
      <c r="DA241" s="30"/>
    </row>
    <row r="242" spans="2:105" ht="109.5" customHeight="1" x14ac:dyDescent="0.25">
      <c r="B242" s="36"/>
      <c r="C242" s="36"/>
      <c r="E242" s="34"/>
      <c r="F242" s="36"/>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46"/>
      <c r="CF242" s="17"/>
      <c r="CG242" s="44"/>
      <c r="CH242" s="45"/>
      <c r="CI242" s="45"/>
      <c r="CJ242" s="43"/>
      <c r="DA242" s="30"/>
    </row>
    <row r="243" spans="2:105" ht="109.5" customHeight="1" x14ac:dyDescent="0.25">
      <c r="B243" s="36"/>
      <c r="C243" s="36"/>
      <c r="E243" s="34"/>
      <c r="F243" s="36"/>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46"/>
      <c r="CF243" s="17"/>
      <c r="CG243" s="44"/>
      <c r="CH243" s="45"/>
      <c r="CI243" s="45"/>
      <c r="CJ243" s="43"/>
      <c r="DA243" s="30"/>
    </row>
    <row r="244" spans="2:105" ht="109.5" customHeight="1" x14ac:dyDescent="0.25">
      <c r="B244" s="36"/>
      <c r="C244" s="36"/>
      <c r="E244" s="34"/>
      <c r="F244" s="36"/>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46"/>
      <c r="CF244" s="17"/>
      <c r="CG244" s="44"/>
      <c r="CH244" s="45"/>
      <c r="CI244" s="45"/>
      <c r="CJ244" s="43"/>
      <c r="DA244" s="30"/>
    </row>
    <row r="245" spans="2:105" ht="109.5" customHeight="1" x14ac:dyDescent="0.25">
      <c r="B245" s="36"/>
      <c r="C245" s="36"/>
      <c r="E245" s="34"/>
      <c r="F245" s="36"/>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46"/>
      <c r="CF245" s="17"/>
      <c r="CG245" s="44"/>
      <c r="CH245" s="45"/>
      <c r="CI245" s="45"/>
      <c r="CJ245" s="43"/>
      <c r="DA245" s="30"/>
    </row>
    <row r="246" spans="2:105" ht="109.5" customHeight="1" x14ac:dyDescent="0.25">
      <c r="B246" s="36"/>
      <c r="C246" s="36"/>
      <c r="E246" s="34"/>
      <c r="F246" s="36"/>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46"/>
      <c r="CF246" s="17"/>
      <c r="CG246" s="44"/>
      <c r="CH246" s="45"/>
      <c r="CI246" s="45"/>
      <c r="CJ246" s="43"/>
      <c r="DA246" s="30"/>
    </row>
    <row r="247" spans="2:105" ht="109.5" customHeight="1" x14ac:dyDescent="0.25">
      <c r="B247" s="36"/>
      <c r="C247" s="36"/>
      <c r="E247" s="34"/>
      <c r="F247" s="36"/>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46"/>
      <c r="CF247" s="17"/>
      <c r="CG247" s="44"/>
      <c r="CH247" s="45"/>
      <c r="CI247" s="45"/>
      <c r="CJ247" s="43"/>
      <c r="DA247" s="30"/>
    </row>
    <row r="248" spans="2:105" ht="109.5" customHeight="1" x14ac:dyDescent="0.25">
      <c r="B248" s="36"/>
      <c r="C248" s="36"/>
      <c r="E248" s="34"/>
      <c r="F248" s="36"/>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46"/>
      <c r="CF248" s="17"/>
      <c r="CG248" s="44"/>
      <c r="CH248" s="45"/>
      <c r="CI248" s="45"/>
      <c r="CJ248" s="43"/>
      <c r="DA248" s="30"/>
    </row>
    <row r="249" spans="2:105" ht="109.5" customHeight="1" x14ac:dyDescent="0.25">
      <c r="B249" s="36"/>
      <c r="C249" s="36"/>
      <c r="E249" s="34"/>
      <c r="F249" s="36"/>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46"/>
      <c r="CF249" s="17"/>
      <c r="CG249" s="44"/>
      <c r="CH249" s="45"/>
      <c r="CI249" s="45"/>
      <c r="CJ249" s="43"/>
      <c r="DA249" s="30"/>
    </row>
    <row r="250" spans="2:105" ht="109.5" customHeight="1" x14ac:dyDescent="0.25">
      <c r="B250" s="36"/>
      <c r="C250" s="36"/>
      <c r="E250" s="34"/>
      <c r="F250" s="36"/>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46"/>
      <c r="CF250" s="17"/>
      <c r="CG250" s="44"/>
      <c r="CH250" s="45"/>
      <c r="CI250" s="45"/>
      <c r="CJ250" s="43"/>
      <c r="DA250" s="30"/>
    </row>
    <row r="251" spans="2:105" ht="109.5" customHeight="1" x14ac:dyDescent="0.25">
      <c r="B251" s="36"/>
      <c r="C251" s="36"/>
      <c r="E251" s="34"/>
      <c r="F251" s="36"/>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46"/>
      <c r="CF251" s="17"/>
      <c r="CG251" s="44"/>
      <c r="CH251" s="45"/>
      <c r="CI251" s="45"/>
      <c r="CJ251" s="43"/>
      <c r="DA251" s="30"/>
    </row>
    <row r="252" spans="2:105" ht="109.5" customHeight="1" x14ac:dyDescent="0.25">
      <c r="B252" s="36"/>
      <c r="C252" s="36"/>
      <c r="E252" s="34"/>
      <c r="F252" s="36"/>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46"/>
      <c r="CF252" s="17"/>
      <c r="CG252" s="44"/>
      <c r="CH252" s="45"/>
      <c r="CI252" s="45"/>
      <c r="CJ252" s="43"/>
      <c r="DA252" s="30"/>
    </row>
    <row r="253" spans="2:105" ht="109.5" customHeight="1" x14ac:dyDescent="0.25">
      <c r="B253" s="36"/>
      <c r="C253" s="36"/>
      <c r="E253" s="34"/>
      <c r="F253" s="36"/>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46"/>
      <c r="CF253" s="17"/>
      <c r="CG253" s="44"/>
      <c r="CH253" s="45"/>
      <c r="CI253" s="45"/>
      <c r="CJ253" s="43"/>
      <c r="DA253" s="30"/>
    </row>
    <row r="254" spans="2:105" ht="109.5" customHeight="1" x14ac:dyDescent="0.25">
      <c r="B254" s="36"/>
      <c r="C254" s="36"/>
      <c r="E254" s="34"/>
      <c r="F254" s="36"/>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46"/>
      <c r="CF254" s="17"/>
      <c r="CG254" s="44"/>
      <c r="CH254" s="45"/>
      <c r="CI254" s="45"/>
      <c r="CJ254" s="43"/>
      <c r="DA254" s="30"/>
    </row>
    <row r="255" spans="2:105" ht="109.5" customHeight="1" x14ac:dyDescent="0.25">
      <c r="B255" s="36"/>
      <c r="C255" s="36"/>
      <c r="E255" s="34"/>
      <c r="F255" s="36"/>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46"/>
      <c r="CF255" s="17"/>
      <c r="CG255" s="44"/>
      <c r="CH255" s="45"/>
      <c r="CI255" s="45"/>
      <c r="CJ255" s="43"/>
      <c r="DA255" s="30"/>
    </row>
    <row r="256" spans="2:105" ht="109.5" customHeight="1" x14ac:dyDescent="0.25">
      <c r="B256" s="36"/>
      <c r="C256" s="36"/>
      <c r="E256" s="34"/>
      <c r="F256" s="36"/>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46"/>
      <c r="CF256" s="17"/>
      <c r="CG256" s="44"/>
      <c r="CH256" s="45"/>
      <c r="CI256" s="45"/>
      <c r="CJ256" s="43"/>
      <c r="DA256" s="30"/>
    </row>
    <row r="257" spans="2:105" ht="109.5" customHeight="1" x14ac:dyDescent="0.25">
      <c r="B257" s="36"/>
      <c r="C257" s="36"/>
      <c r="E257" s="34"/>
      <c r="F257" s="36"/>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46"/>
      <c r="CF257" s="17"/>
      <c r="CG257" s="44"/>
      <c r="CH257" s="45"/>
      <c r="CI257" s="45"/>
      <c r="CJ257" s="43"/>
      <c r="DA257" s="30"/>
    </row>
    <row r="258" spans="2:105" ht="109.5" customHeight="1" x14ac:dyDescent="0.25">
      <c r="B258" s="36"/>
      <c r="C258" s="36"/>
      <c r="E258" s="34"/>
      <c r="F258" s="36"/>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46"/>
      <c r="CF258" s="17"/>
      <c r="CG258" s="44"/>
      <c r="CH258" s="45"/>
      <c r="CI258" s="45"/>
      <c r="CJ258" s="43"/>
      <c r="DA258" s="30"/>
    </row>
    <row r="259" spans="2:105" ht="109.5" customHeight="1" x14ac:dyDescent="0.25">
      <c r="B259" s="36"/>
      <c r="C259" s="36"/>
      <c r="E259" s="34"/>
      <c r="F259" s="36"/>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46"/>
      <c r="CF259" s="17"/>
      <c r="CG259" s="44"/>
      <c r="CH259" s="45"/>
      <c r="CI259" s="45"/>
      <c r="CJ259" s="43"/>
      <c r="DA259" s="30"/>
    </row>
    <row r="260" spans="2:105" ht="109.5" customHeight="1" x14ac:dyDescent="0.25">
      <c r="B260" s="36"/>
      <c r="C260" s="36"/>
      <c r="E260" s="34"/>
      <c r="F260" s="36"/>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46"/>
      <c r="CF260" s="17"/>
      <c r="CG260" s="44"/>
      <c r="CH260" s="45"/>
      <c r="CI260" s="45"/>
      <c r="CJ260" s="43"/>
      <c r="DA260" s="30"/>
    </row>
    <row r="261" spans="2:105" ht="109.5" customHeight="1" x14ac:dyDescent="0.25">
      <c r="B261" s="36"/>
      <c r="C261" s="36"/>
      <c r="E261" s="34"/>
      <c r="F261" s="36"/>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46"/>
      <c r="CF261" s="17"/>
      <c r="CG261" s="44"/>
      <c r="CH261" s="45"/>
      <c r="CI261" s="45"/>
      <c r="CJ261" s="43"/>
      <c r="DA261" s="30"/>
    </row>
    <row r="262" spans="2:105" ht="109.5" customHeight="1" x14ac:dyDescent="0.25">
      <c r="B262" s="36"/>
      <c r="C262" s="36"/>
      <c r="E262" s="34"/>
      <c r="F262" s="36"/>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46"/>
      <c r="CF262" s="17"/>
      <c r="CG262" s="44"/>
      <c r="CH262" s="45"/>
      <c r="CI262" s="45"/>
      <c r="CJ262" s="43"/>
      <c r="DA262" s="30"/>
    </row>
    <row r="263" spans="2:105" ht="109.5" customHeight="1" x14ac:dyDescent="0.25">
      <c r="B263" s="36"/>
      <c r="C263" s="36"/>
      <c r="E263" s="34"/>
      <c r="F263" s="36"/>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46"/>
      <c r="CF263" s="17"/>
      <c r="CG263" s="44"/>
      <c r="CH263" s="45"/>
      <c r="CI263" s="45"/>
      <c r="CJ263" s="43"/>
      <c r="DA263" s="30"/>
    </row>
    <row r="264" spans="2:105" ht="109.5" customHeight="1" x14ac:dyDescent="0.25">
      <c r="B264" s="36"/>
      <c r="C264" s="36"/>
      <c r="E264" s="34"/>
      <c r="F264" s="36"/>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46"/>
      <c r="CF264" s="17"/>
      <c r="CG264" s="44"/>
      <c r="CH264" s="45"/>
      <c r="CI264" s="45"/>
      <c r="CJ264" s="43"/>
      <c r="DA264" s="30"/>
    </row>
    <row r="265" spans="2:105" ht="109.5" customHeight="1" x14ac:dyDescent="0.25">
      <c r="B265" s="36"/>
      <c r="C265" s="36"/>
      <c r="E265" s="34"/>
      <c r="F265" s="36"/>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46"/>
      <c r="CF265" s="17"/>
      <c r="CG265" s="44"/>
      <c r="CH265" s="45"/>
      <c r="CI265" s="45"/>
      <c r="CJ265" s="43"/>
      <c r="DA265" s="30"/>
    </row>
    <row r="266" spans="2:105" ht="109.5" customHeight="1" x14ac:dyDescent="0.25">
      <c r="B266" s="36"/>
      <c r="C266" s="36"/>
      <c r="E266" s="34"/>
      <c r="F266" s="36"/>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46"/>
      <c r="CF266" s="17"/>
      <c r="CG266" s="44"/>
      <c r="CH266" s="45"/>
      <c r="CI266" s="45"/>
      <c r="CJ266" s="43"/>
      <c r="DA266" s="30"/>
    </row>
    <row r="267" spans="2:105" ht="109.5" customHeight="1" x14ac:dyDescent="0.25">
      <c r="B267" s="36"/>
      <c r="C267" s="36"/>
      <c r="E267" s="34"/>
      <c r="F267" s="36"/>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46"/>
      <c r="CF267" s="17"/>
      <c r="CG267" s="44"/>
      <c r="CH267" s="45"/>
      <c r="CI267" s="45"/>
      <c r="CJ267" s="43"/>
      <c r="DA267" s="30"/>
    </row>
    <row r="268" spans="2:105" ht="109.5" customHeight="1" x14ac:dyDescent="0.25">
      <c r="B268" s="36"/>
      <c r="C268" s="36"/>
      <c r="E268" s="34"/>
      <c r="F268" s="36"/>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46"/>
      <c r="CF268" s="17"/>
      <c r="CG268" s="44"/>
      <c r="CH268" s="45"/>
      <c r="CI268" s="45"/>
      <c r="CJ268" s="43"/>
      <c r="DA268" s="30"/>
    </row>
    <row r="269" spans="2:105" ht="109.5" customHeight="1" x14ac:dyDescent="0.25">
      <c r="B269" s="36"/>
      <c r="C269" s="36"/>
      <c r="E269" s="34"/>
      <c r="F269" s="36"/>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46"/>
      <c r="CF269" s="17"/>
      <c r="CG269" s="44"/>
      <c r="CH269" s="45"/>
      <c r="CI269" s="45"/>
      <c r="CJ269" s="43"/>
      <c r="DA269" s="30"/>
    </row>
    <row r="270" spans="2:105" ht="109.5" customHeight="1" x14ac:dyDescent="0.25">
      <c r="B270" s="36"/>
      <c r="C270" s="36"/>
      <c r="E270" s="34"/>
      <c r="F270" s="36"/>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46"/>
      <c r="CF270" s="17"/>
      <c r="CG270" s="44"/>
      <c r="CH270" s="45"/>
      <c r="CI270" s="45"/>
      <c r="CJ270" s="43"/>
      <c r="DA270" s="30"/>
    </row>
    <row r="271" spans="2:105" ht="109.5" customHeight="1" x14ac:dyDescent="0.25">
      <c r="B271" s="36"/>
      <c r="C271" s="36"/>
      <c r="E271" s="34"/>
      <c r="F271" s="36"/>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46"/>
      <c r="CF271" s="17"/>
      <c r="CG271" s="44"/>
      <c r="CH271" s="45"/>
      <c r="CI271" s="45"/>
      <c r="CJ271" s="43"/>
      <c r="DA271" s="30"/>
    </row>
    <row r="272" spans="2:105" ht="109.5" customHeight="1" x14ac:dyDescent="0.25">
      <c r="B272" s="36"/>
      <c r="C272" s="36"/>
      <c r="E272" s="34"/>
      <c r="F272" s="36"/>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46"/>
      <c r="CF272" s="17"/>
      <c r="CG272" s="44"/>
      <c r="CH272" s="45"/>
      <c r="CI272" s="45"/>
      <c r="CJ272" s="43"/>
      <c r="DA272" s="30"/>
    </row>
    <row r="273" spans="2:105" ht="109.5" customHeight="1" x14ac:dyDescent="0.25">
      <c r="B273" s="36"/>
      <c r="C273" s="36"/>
      <c r="E273" s="34"/>
      <c r="F273" s="36"/>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46"/>
      <c r="CF273" s="17"/>
      <c r="CG273" s="44"/>
      <c r="CH273" s="45"/>
      <c r="CI273" s="45"/>
      <c r="CJ273" s="43"/>
      <c r="DA273" s="30"/>
    </row>
    <row r="274" spans="2:105" ht="109.5" customHeight="1" x14ac:dyDescent="0.25">
      <c r="B274" s="36"/>
      <c r="C274" s="36"/>
      <c r="E274" s="34"/>
      <c r="F274" s="36"/>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46"/>
      <c r="CF274" s="17"/>
      <c r="CG274" s="44"/>
      <c r="CH274" s="45"/>
      <c r="CI274" s="45"/>
      <c r="CJ274" s="43"/>
      <c r="DA274" s="30"/>
    </row>
    <row r="275" spans="2:105" ht="109.5" customHeight="1" x14ac:dyDescent="0.25">
      <c r="B275" s="36"/>
      <c r="C275" s="36"/>
      <c r="E275" s="34"/>
      <c r="F275" s="36"/>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46"/>
      <c r="CF275" s="17"/>
      <c r="CG275" s="44"/>
      <c r="CH275" s="45"/>
      <c r="CI275" s="45"/>
      <c r="CJ275" s="43"/>
      <c r="DA275" s="30"/>
    </row>
    <row r="276" spans="2:105" ht="109.5" customHeight="1" x14ac:dyDescent="0.25">
      <c r="B276" s="36"/>
      <c r="C276" s="36"/>
      <c r="E276" s="34"/>
      <c r="F276" s="36"/>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46"/>
      <c r="CF276" s="17"/>
      <c r="CG276" s="44"/>
      <c r="CH276" s="45"/>
      <c r="CI276" s="45"/>
      <c r="CJ276" s="43"/>
      <c r="DA276" s="30"/>
    </row>
    <row r="277" spans="2:105" ht="109.5" customHeight="1" x14ac:dyDescent="0.25">
      <c r="B277" s="36"/>
      <c r="C277" s="36"/>
      <c r="E277" s="34"/>
      <c r="F277" s="36"/>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46"/>
      <c r="CF277" s="17"/>
      <c r="CG277" s="44"/>
      <c r="CH277" s="45"/>
      <c r="CI277" s="45"/>
      <c r="CJ277" s="43"/>
      <c r="DA277" s="30"/>
    </row>
    <row r="278" spans="2:105" ht="109.5" customHeight="1" x14ac:dyDescent="0.25">
      <c r="B278" s="36"/>
      <c r="C278" s="36"/>
      <c r="E278" s="34"/>
      <c r="F278" s="36"/>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46"/>
      <c r="CF278" s="17"/>
      <c r="CG278" s="44"/>
      <c r="CH278" s="45"/>
      <c r="CI278" s="45"/>
      <c r="CJ278" s="43"/>
      <c r="DA278" s="30"/>
    </row>
    <row r="279" spans="2:105" ht="109.5" customHeight="1" x14ac:dyDescent="0.25">
      <c r="B279" s="36"/>
      <c r="C279" s="36"/>
      <c r="E279" s="34"/>
      <c r="F279" s="36"/>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46"/>
      <c r="CF279" s="17"/>
      <c r="CG279" s="44"/>
      <c r="CH279" s="45"/>
      <c r="CI279" s="45"/>
      <c r="CJ279" s="43"/>
      <c r="DA279" s="30"/>
    </row>
    <row r="280" spans="2:105" ht="109.5" customHeight="1" x14ac:dyDescent="0.25">
      <c r="B280" s="36"/>
      <c r="C280" s="36"/>
      <c r="E280" s="34"/>
      <c r="F280" s="36"/>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46"/>
      <c r="CF280" s="17"/>
      <c r="CG280" s="44"/>
      <c r="CH280" s="45"/>
      <c r="CI280" s="45"/>
      <c r="CJ280" s="43"/>
      <c r="DA280" s="30"/>
    </row>
    <row r="281" spans="2:105" ht="109.5" customHeight="1" x14ac:dyDescent="0.25">
      <c r="B281" s="36"/>
      <c r="C281" s="36"/>
      <c r="E281" s="34"/>
      <c r="F281" s="36"/>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46"/>
      <c r="CF281" s="17"/>
      <c r="CG281" s="44"/>
      <c r="CH281" s="45"/>
      <c r="CI281" s="45"/>
      <c r="CJ281" s="43"/>
      <c r="DA281" s="30"/>
    </row>
    <row r="282" spans="2:105" ht="109.5" customHeight="1" x14ac:dyDescent="0.25">
      <c r="E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43"/>
      <c r="CH282" s="17"/>
      <c r="CI282" s="17"/>
      <c r="CJ282" s="43"/>
      <c r="DA282" s="30"/>
    </row>
    <row r="283" spans="2:105" ht="109.5" customHeight="1" x14ac:dyDescent="0.25">
      <c r="E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43"/>
      <c r="CH283" s="17"/>
      <c r="CI283" s="17"/>
      <c r="CJ283" s="43"/>
      <c r="DA283" s="30"/>
    </row>
    <row r="284" spans="2:105" ht="109.5" customHeight="1" x14ac:dyDescent="0.25">
      <c r="E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43"/>
      <c r="CH284" s="17"/>
      <c r="CI284" s="17"/>
      <c r="CJ284" s="43"/>
      <c r="DA284" s="30"/>
    </row>
    <row r="285" spans="2:105" ht="109.5" customHeight="1" x14ac:dyDescent="0.25">
      <c r="E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43"/>
      <c r="CH285" s="17"/>
      <c r="CI285" s="17"/>
      <c r="CJ285" s="43"/>
      <c r="DA285" s="30"/>
    </row>
    <row r="286" spans="2:105" ht="109.5" customHeight="1" x14ac:dyDescent="0.25">
      <c r="E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43"/>
      <c r="CH286" s="17"/>
      <c r="CI286" s="17"/>
      <c r="CJ286" s="43"/>
      <c r="DA286" s="30"/>
    </row>
    <row r="287" spans="2:105" ht="109.5" customHeight="1" x14ac:dyDescent="0.25">
      <c r="E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43"/>
      <c r="CH287" s="17"/>
      <c r="CI287" s="17"/>
      <c r="CJ287" s="43"/>
      <c r="DA287" s="30"/>
    </row>
    <row r="288" spans="2:105" ht="109.5" customHeight="1" x14ac:dyDescent="0.25">
      <c r="E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43"/>
      <c r="CH288" s="17"/>
      <c r="CI288" s="17"/>
      <c r="CJ288" s="43"/>
      <c r="DA288" s="30"/>
    </row>
    <row r="289" spans="5:105" ht="109.5" customHeight="1" x14ac:dyDescent="0.25">
      <c r="E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43"/>
      <c r="CH289" s="17"/>
      <c r="CI289" s="17"/>
      <c r="CJ289" s="43"/>
      <c r="DA289" s="30"/>
    </row>
    <row r="290" spans="5:105" ht="109.5" customHeight="1" x14ac:dyDescent="0.25">
      <c r="E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43"/>
      <c r="CH290" s="17"/>
      <c r="CI290" s="17"/>
      <c r="CJ290" s="43"/>
      <c r="DA290" s="30"/>
    </row>
    <row r="291" spans="5:105" ht="109.5" customHeight="1" x14ac:dyDescent="0.25">
      <c r="E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43"/>
      <c r="CH291" s="17"/>
      <c r="CI291" s="17"/>
      <c r="CJ291" s="43"/>
    </row>
    <row r="292" spans="5:105" ht="109.5" customHeight="1" x14ac:dyDescent="0.25">
      <c r="E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43"/>
      <c r="CH292" s="17"/>
      <c r="CI292" s="17"/>
      <c r="CJ292" s="43"/>
    </row>
    <row r="293" spans="5:105" ht="109.5" customHeight="1" x14ac:dyDescent="0.25">
      <c r="E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43"/>
      <c r="CH293" s="17"/>
      <c r="CI293" s="17"/>
      <c r="CJ293" s="43"/>
    </row>
    <row r="294" spans="5:105" ht="109.5" customHeight="1" x14ac:dyDescent="0.25">
      <c r="E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43"/>
      <c r="CH294" s="17"/>
      <c r="CI294" s="17"/>
      <c r="CJ294" s="43"/>
    </row>
    <row r="295" spans="5:105" ht="109.5" customHeight="1" x14ac:dyDescent="0.25">
      <c r="E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43"/>
      <c r="CH295" s="17"/>
      <c r="CI295" s="17"/>
      <c r="CJ295" s="43"/>
    </row>
    <row r="296" spans="5:105" ht="109.5" customHeight="1" x14ac:dyDescent="0.25">
      <c r="E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43"/>
      <c r="CH296" s="17"/>
      <c r="CI296" s="17"/>
      <c r="CJ296" s="43"/>
    </row>
    <row r="297" spans="5:105" ht="109.5" customHeight="1" x14ac:dyDescent="0.25">
      <c r="E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43"/>
      <c r="CH297" s="17"/>
      <c r="CI297" s="17"/>
      <c r="CJ297" s="43"/>
    </row>
    <row r="298" spans="5:105" ht="109.5" customHeight="1" x14ac:dyDescent="0.25">
      <c r="E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43"/>
      <c r="CH298" s="17"/>
      <c r="CI298" s="17"/>
      <c r="CJ298" s="43"/>
    </row>
    <row r="299" spans="5:105" ht="109.5" customHeight="1" x14ac:dyDescent="0.25">
      <c r="E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43"/>
      <c r="CH299" s="17"/>
      <c r="CI299" s="17"/>
      <c r="CJ299" s="43"/>
    </row>
    <row r="300" spans="5:105" ht="109.5" customHeight="1" x14ac:dyDescent="0.25">
      <c r="E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43"/>
      <c r="CH300" s="17"/>
      <c r="CI300" s="17"/>
      <c r="CJ300" s="43"/>
    </row>
    <row r="301" spans="5:105" ht="109.5" customHeight="1" x14ac:dyDescent="0.25">
      <c r="E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43"/>
      <c r="CH301" s="17"/>
      <c r="CI301" s="17"/>
      <c r="CJ301" s="43"/>
    </row>
    <row r="302" spans="5:105" ht="109.5" customHeight="1" x14ac:dyDescent="0.25">
      <c r="E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43"/>
      <c r="CH302" s="17"/>
      <c r="CI302" s="17"/>
      <c r="CJ302" s="43"/>
    </row>
    <row r="303" spans="5:105" ht="109.5" customHeight="1" x14ac:dyDescent="0.25">
      <c r="E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43"/>
      <c r="CH303" s="17"/>
      <c r="CI303" s="17"/>
      <c r="CJ303" s="43"/>
    </row>
    <row r="304" spans="5:105" ht="109.5" customHeight="1" x14ac:dyDescent="0.25">
      <c r="E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43"/>
      <c r="CH304" s="17"/>
      <c r="CI304" s="17"/>
      <c r="CJ304" s="43"/>
    </row>
    <row r="305" spans="5:88" ht="109.5" customHeight="1" x14ac:dyDescent="0.25">
      <c r="E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43"/>
      <c r="CH305" s="17"/>
      <c r="CI305" s="17"/>
      <c r="CJ305" s="43"/>
    </row>
    <row r="306" spans="5:88" ht="109.5" customHeight="1" x14ac:dyDescent="0.25">
      <c r="E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43"/>
      <c r="CH306" s="17"/>
      <c r="CI306" s="17"/>
      <c r="CJ306" s="43"/>
    </row>
    <row r="307" spans="5:88" ht="109.5" customHeight="1" x14ac:dyDescent="0.25">
      <c r="E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43"/>
      <c r="CH307" s="17"/>
      <c r="CI307" s="17"/>
      <c r="CJ307" s="43"/>
    </row>
    <row r="308" spans="5:88" ht="109.5" customHeight="1" x14ac:dyDescent="0.25">
      <c r="E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43"/>
      <c r="CH308" s="17"/>
      <c r="CI308" s="17"/>
      <c r="CJ308" s="43"/>
    </row>
    <row r="309" spans="5:88" ht="109.5" customHeight="1" x14ac:dyDescent="0.25">
      <c r="E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43"/>
      <c r="CH309" s="17"/>
      <c r="CI309" s="17"/>
      <c r="CJ309" s="43"/>
    </row>
    <row r="310" spans="5:88" ht="109.5" customHeight="1" x14ac:dyDescent="0.25">
      <c r="E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43"/>
      <c r="CH310" s="17"/>
      <c r="CI310" s="17"/>
      <c r="CJ310" s="43"/>
    </row>
    <row r="311" spans="5:88" ht="109.5" customHeight="1" x14ac:dyDescent="0.25">
      <c r="E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43"/>
      <c r="CH311" s="17"/>
      <c r="CI311" s="17"/>
      <c r="CJ311" s="43"/>
    </row>
    <row r="312" spans="5:88" ht="109.5" customHeight="1" x14ac:dyDescent="0.25">
      <c r="E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43"/>
      <c r="CH312" s="17"/>
      <c r="CI312" s="17"/>
      <c r="CJ312" s="43"/>
    </row>
    <row r="313" spans="5:88" ht="109.5" customHeight="1" x14ac:dyDescent="0.25">
      <c r="E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43"/>
      <c r="CH313" s="17"/>
      <c r="CI313" s="17"/>
      <c r="CJ313" s="43"/>
    </row>
    <row r="314" spans="5:88" ht="109.5" customHeight="1" x14ac:dyDescent="0.25">
      <c r="E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43"/>
      <c r="CH314" s="17"/>
      <c r="CI314" s="17"/>
      <c r="CJ314" s="43"/>
    </row>
    <row r="315" spans="5:88" ht="109.5" customHeight="1" x14ac:dyDescent="0.25">
      <c r="E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43"/>
      <c r="CH315" s="17"/>
      <c r="CI315" s="17"/>
      <c r="CJ315" s="43"/>
    </row>
    <row r="316" spans="5:88" ht="109.5" customHeight="1" x14ac:dyDescent="0.25">
      <c r="E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43"/>
      <c r="CH316" s="17"/>
      <c r="CI316" s="17"/>
      <c r="CJ316" s="43"/>
    </row>
    <row r="317" spans="5:88" ht="109.5" customHeight="1" x14ac:dyDescent="0.25">
      <c r="E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43"/>
      <c r="CH317" s="17"/>
      <c r="CI317" s="17"/>
      <c r="CJ317" s="43"/>
    </row>
    <row r="318" spans="5:88" ht="109.5" customHeight="1" x14ac:dyDescent="0.25">
      <c r="E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43"/>
      <c r="CH318" s="17"/>
      <c r="CI318" s="17"/>
      <c r="CJ318" s="43"/>
    </row>
    <row r="319" spans="5:88" ht="109.5" customHeight="1" x14ac:dyDescent="0.25">
      <c r="E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43"/>
      <c r="CH319" s="17"/>
      <c r="CI319" s="17"/>
      <c r="CJ319" s="43"/>
    </row>
    <row r="320" spans="5:88" ht="109.5" customHeight="1" x14ac:dyDescent="0.25">
      <c r="E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43"/>
      <c r="CH320" s="17"/>
      <c r="CI320" s="17"/>
      <c r="CJ320" s="43"/>
    </row>
    <row r="321" spans="5:88" ht="109.5" customHeight="1" x14ac:dyDescent="0.25">
      <c r="E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43"/>
      <c r="CH321" s="17"/>
      <c r="CI321" s="17"/>
      <c r="CJ321" s="43"/>
    </row>
    <row r="322" spans="5:88" ht="109.5" customHeight="1" x14ac:dyDescent="0.25">
      <c r="E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43"/>
      <c r="CH322" s="17"/>
      <c r="CI322" s="17"/>
      <c r="CJ322" s="43"/>
    </row>
    <row r="323" spans="5:88" ht="109.5" customHeight="1" x14ac:dyDescent="0.25">
      <c r="E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43"/>
      <c r="CH323" s="17"/>
      <c r="CI323" s="17"/>
      <c r="CJ323" s="43"/>
    </row>
    <row r="324" spans="5:88" ht="109.5" customHeight="1" x14ac:dyDescent="0.25">
      <c r="E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43"/>
      <c r="CH324" s="17"/>
      <c r="CI324" s="17"/>
      <c r="CJ324" s="43"/>
    </row>
    <row r="325" spans="5:88" ht="109.5" customHeight="1" x14ac:dyDescent="0.25">
      <c r="E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43"/>
      <c r="CH325" s="17"/>
      <c r="CI325" s="17"/>
      <c r="CJ325" s="43"/>
    </row>
    <row r="326" spans="5:88" ht="109.5" customHeight="1" x14ac:dyDescent="0.25">
      <c r="E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43"/>
      <c r="CH326" s="17"/>
      <c r="CI326" s="17"/>
      <c r="CJ326" s="43"/>
    </row>
    <row r="327" spans="5:88" ht="109.5" customHeight="1" x14ac:dyDescent="0.25">
      <c r="E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43"/>
      <c r="CH327" s="17"/>
      <c r="CI327" s="17"/>
      <c r="CJ327" s="43"/>
    </row>
    <row r="328" spans="5:88" ht="109.5" customHeight="1" x14ac:dyDescent="0.25">
      <c r="E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43"/>
      <c r="CH328" s="17"/>
      <c r="CI328" s="17"/>
      <c r="CJ328" s="43"/>
    </row>
    <row r="329" spans="5:88" ht="109.5" customHeight="1" x14ac:dyDescent="0.25">
      <c r="E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43"/>
      <c r="CH329" s="17"/>
      <c r="CI329" s="17"/>
      <c r="CJ329" s="43"/>
    </row>
    <row r="330" spans="5:88" ht="109.5" customHeight="1" x14ac:dyDescent="0.25">
      <c r="E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43"/>
      <c r="CH330" s="17"/>
      <c r="CI330" s="17"/>
      <c r="CJ330" s="43"/>
    </row>
    <row r="331" spans="5:88" ht="109.5" customHeight="1" x14ac:dyDescent="0.25">
      <c r="E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43"/>
      <c r="CH331" s="17"/>
      <c r="CI331" s="17"/>
      <c r="CJ331" s="43"/>
    </row>
    <row r="332" spans="5:88" ht="109.5" customHeight="1" x14ac:dyDescent="0.25">
      <c r="E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43"/>
      <c r="CH332" s="17"/>
      <c r="CI332" s="17"/>
      <c r="CJ332" s="43"/>
    </row>
    <row r="333" spans="5:88" ht="109.5" customHeight="1" x14ac:dyDescent="0.25">
      <c r="E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43"/>
      <c r="CH333" s="17"/>
      <c r="CI333" s="17"/>
      <c r="CJ333" s="43"/>
    </row>
    <row r="334" spans="5:88" ht="109.5" customHeight="1" x14ac:dyDescent="0.25">
      <c r="E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43"/>
      <c r="CH334" s="17"/>
      <c r="CI334" s="17"/>
      <c r="CJ334" s="43"/>
    </row>
    <row r="335" spans="5:88" ht="109.5" customHeight="1" x14ac:dyDescent="0.25">
      <c r="E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43"/>
      <c r="CH335" s="17"/>
      <c r="CI335" s="17"/>
      <c r="CJ335" s="43"/>
    </row>
    <row r="336" spans="5:88" ht="109.5" customHeight="1" x14ac:dyDescent="0.25">
      <c r="E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43"/>
      <c r="CH336" s="17"/>
      <c r="CI336" s="17"/>
      <c r="CJ336" s="43"/>
    </row>
    <row r="337" spans="5:88" ht="109.5" customHeight="1" x14ac:dyDescent="0.25">
      <c r="E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43"/>
      <c r="CH337" s="17"/>
      <c r="CI337" s="17"/>
      <c r="CJ337" s="43"/>
    </row>
    <row r="338" spans="5:88" ht="109.5" customHeight="1" x14ac:dyDescent="0.25">
      <c r="E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43"/>
      <c r="CH338" s="17"/>
      <c r="CI338" s="17"/>
      <c r="CJ338" s="43"/>
    </row>
    <row r="339" spans="5:88" ht="109.5" customHeight="1" x14ac:dyDescent="0.25">
      <c r="E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43"/>
      <c r="CH339" s="17"/>
      <c r="CI339" s="17"/>
      <c r="CJ339" s="43"/>
    </row>
    <row r="340" spans="5:88" ht="109.5" customHeight="1" x14ac:dyDescent="0.25">
      <c r="E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43"/>
      <c r="CH340" s="17"/>
      <c r="CI340" s="17"/>
      <c r="CJ340" s="43"/>
    </row>
    <row r="341" spans="5:88" ht="109.5" customHeight="1" x14ac:dyDescent="0.25">
      <c r="E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43"/>
      <c r="CH341" s="17"/>
      <c r="CI341" s="17"/>
      <c r="CJ341" s="43"/>
    </row>
    <row r="342" spans="5:88" ht="109.5" customHeight="1" x14ac:dyDescent="0.25">
      <c r="E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43"/>
      <c r="CH342" s="17"/>
      <c r="CI342" s="17"/>
      <c r="CJ342" s="43"/>
    </row>
    <row r="343" spans="5:88" ht="109.5" customHeight="1" x14ac:dyDescent="0.25">
      <c r="E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43"/>
      <c r="CH343" s="17"/>
      <c r="CI343" s="17"/>
      <c r="CJ343" s="43"/>
    </row>
    <row r="344" spans="5:88" ht="109.5" customHeight="1" x14ac:dyDescent="0.25">
      <c r="E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43"/>
      <c r="CH344" s="17"/>
      <c r="CI344" s="17"/>
      <c r="CJ344" s="43"/>
    </row>
    <row r="345" spans="5:88" ht="109.5" customHeight="1" x14ac:dyDescent="0.25">
      <c r="E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43"/>
      <c r="CH345" s="17"/>
      <c r="CI345" s="17"/>
      <c r="CJ345" s="43"/>
    </row>
    <row r="346" spans="5:88" ht="109.5" customHeight="1" x14ac:dyDescent="0.25">
      <c r="E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43"/>
      <c r="CH346" s="17"/>
      <c r="CI346" s="17"/>
      <c r="CJ346" s="43"/>
    </row>
    <row r="347" spans="5:88" ht="109.5" customHeight="1" x14ac:dyDescent="0.25">
      <c r="E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43"/>
      <c r="CH347" s="17"/>
      <c r="CI347" s="17"/>
      <c r="CJ347" s="43"/>
    </row>
    <row r="348" spans="5:88" ht="109.5" customHeight="1" x14ac:dyDescent="0.25">
      <c r="E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17"/>
      <c r="CF348" s="17"/>
      <c r="CG348" s="43"/>
      <c r="CH348" s="17"/>
      <c r="CI348" s="17"/>
      <c r="CJ348" s="43"/>
    </row>
    <row r="349" spans="5:88" ht="109.5" customHeight="1" x14ac:dyDescent="0.25">
      <c r="E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17"/>
      <c r="CF349" s="17"/>
      <c r="CG349" s="43"/>
      <c r="CH349" s="17"/>
      <c r="CI349" s="17"/>
      <c r="CJ349" s="43"/>
    </row>
    <row r="350" spans="5:88" ht="109.5" customHeight="1" x14ac:dyDescent="0.25">
      <c r="E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17"/>
      <c r="CF350" s="17"/>
      <c r="CG350" s="43"/>
      <c r="CH350" s="17"/>
      <c r="CI350" s="17"/>
      <c r="CJ350" s="43"/>
    </row>
    <row r="351" spans="5:88" ht="109.5" customHeight="1" x14ac:dyDescent="0.25">
      <c r="E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17"/>
      <c r="CF351" s="17"/>
      <c r="CG351" s="43"/>
      <c r="CH351" s="17"/>
      <c r="CI351" s="17"/>
      <c r="CJ351" s="43"/>
    </row>
    <row r="352" spans="5:88" ht="109.5" customHeight="1" x14ac:dyDescent="0.25">
      <c r="E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17"/>
      <c r="CF352" s="17"/>
      <c r="CG352" s="43"/>
      <c r="CH352" s="17"/>
      <c r="CI352" s="17"/>
      <c r="CJ352" s="43"/>
    </row>
    <row r="353" spans="5:88" ht="109.5" customHeight="1" x14ac:dyDescent="0.25">
      <c r="E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17"/>
      <c r="CF353" s="17"/>
      <c r="CG353" s="43"/>
      <c r="CH353" s="17"/>
      <c r="CI353" s="17"/>
      <c r="CJ353" s="43"/>
    </row>
    <row r="354" spans="5:88" ht="109.5" customHeight="1" x14ac:dyDescent="0.25">
      <c r="E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17"/>
      <c r="CF354" s="17"/>
      <c r="CG354" s="43"/>
      <c r="CH354" s="17"/>
      <c r="CI354" s="17"/>
      <c r="CJ354" s="43"/>
    </row>
    <row r="355" spans="5:88" ht="109.5" customHeight="1" x14ac:dyDescent="0.25">
      <c r="E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17"/>
      <c r="CF355" s="17"/>
      <c r="CG355" s="43"/>
      <c r="CH355" s="17"/>
      <c r="CI355" s="17"/>
      <c r="CJ355" s="43"/>
    </row>
    <row r="356" spans="5:88" ht="109.5" customHeight="1" x14ac:dyDescent="0.25">
      <c r="E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43"/>
      <c r="CH356" s="17"/>
      <c r="CI356" s="17"/>
      <c r="CJ356" s="43"/>
    </row>
    <row r="357" spans="5:88" ht="109.5" customHeight="1" x14ac:dyDescent="0.25">
      <c r="E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43"/>
      <c r="CH357" s="17"/>
      <c r="CI357" s="17"/>
      <c r="CJ357" s="43"/>
    </row>
    <row r="358" spans="5:88" ht="109.5" customHeight="1" x14ac:dyDescent="0.25">
      <c r="E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43"/>
      <c r="CH358" s="17"/>
      <c r="CI358" s="17"/>
      <c r="CJ358" s="43"/>
    </row>
    <row r="359" spans="5:88" ht="109.5" customHeight="1" x14ac:dyDescent="0.25">
      <c r="E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43"/>
      <c r="CH359" s="17"/>
      <c r="CI359" s="17"/>
      <c r="CJ359" s="43"/>
    </row>
    <row r="360" spans="5:88" ht="109.5" customHeight="1" x14ac:dyDescent="0.25">
      <c r="E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17"/>
      <c r="CF360" s="17"/>
      <c r="CG360" s="43"/>
      <c r="CH360" s="17"/>
      <c r="CI360" s="17"/>
      <c r="CJ360" s="43"/>
    </row>
    <row r="361" spans="5:88" ht="109.5" customHeight="1" x14ac:dyDescent="0.25">
      <c r="E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17"/>
      <c r="CF361" s="17"/>
      <c r="CG361" s="43"/>
      <c r="CH361" s="17"/>
      <c r="CI361" s="17"/>
      <c r="CJ361" s="43"/>
    </row>
    <row r="362" spans="5:88" ht="109.5" customHeight="1" x14ac:dyDescent="0.25">
      <c r="E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17"/>
      <c r="CF362" s="17"/>
      <c r="CG362" s="43"/>
      <c r="CH362" s="17"/>
      <c r="CI362" s="17"/>
      <c r="CJ362" s="43"/>
    </row>
    <row r="363" spans="5:88" ht="109.5" customHeight="1" x14ac:dyDescent="0.25">
      <c r="E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17"/>
      <c r="CF363" s="17"/>
      <c r="CG363" s="43"/>
      <c r="CH363" s="17"/>
      <c r="CI363" s="17"/>
      <c r="CJ363" s="43"/>
    </row>
    <row r="364" spans="5:88" ht="109.5" customHeight="1" x14ac:dyDescent="0.25">
      <c r="E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17"/>
      <c r="CF364" s="17"/>
      <c r="CG364" s="43"/>
      <c r="CH364" s="17"/>
      <c r="CI364" s="17"/>
      <c r="CJ364" s="43"/>
    </row>
    <row r="365" spans="5:88" ht="109.5" customHeight="1" x14ac:dyDescent="0.25">
      <c r="E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17"/>
      <c r="CF365" s="17"/>
      <c r="CG365" s="43"/>
      <c r="CH365" s="17"/>
      <c r="CI365" s="17"/>
      <c r="CJ365" s="43"/>
    </row>
    <row r="366" spans="5:88" ht="109.5" customHeight="1" x14ac:dyDescent="0.25">
      <c r="E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43"/>
      <c r="CH366" s="17"/>
      <c r="CI366" s="17"/>
      <c r="CJ366" s="43"/>
    </row>
    <row r="367" spans="5:88" ht="109.5" customHeight="1" x14ac:dyDescent="0.25">
      <c r="E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17"/>
      <c r="CF367" s="17"/>
      <c r="CG367" s="43"/>
      <c r="CH367" s="17"/>
      <c r="CI367" s="17"/>
      <c r="CJ367" s="43"/>
    </row>
    <row r="368" spans="5:88" ht="109.5" customHeight="1" x14ac:dyDescent="0.25">
      <c r="E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17"/>
      <c r="CF368" s="17"/>
      <c r="CG368" s="43"/>
      <c r="CH368" s="17"/>
      <c r="CI368" s="17"/>
      <c r="CJ368" s="43"/>
    </row>
    <row r="369" spans="5:88" ht="109.5" customHeight="1" x14ac:dyDescent="0.25">
      <c r="E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17"/>
      <c r="CF369" s="17"/>
      <c r="CG369" s="43"/>
      <c r="CH369" s="17"/>
      <c r="CI369" s="17"/>
      <c r="CJ369" s="43"/>
    </row>
    <row r="370" spans="5:88" ht="109.5" customHeight="1" x14ac:dyDescent="0.25">
      <c r="E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17"/>
      <c r="CF370" s="17"/>
      <c r="CG370" s="43"/>
      <c r="CH370" s="17"/>
      <c r="CI370" s="17"/>
      <c r="CJ370" s="43"/>
    </row>
    <row r="371" spans="5:88" ht="109.5" customHeight="1" x14ac:dyDescent="0.25">
      <c r="E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17"/>
      <c r="CF371" s="17"/>
      <c r="CG371" s="43"/>
      <c r="CH371" s="17"/>
      <c r="CI371" s="17"/>
      <c r="CJ371" s="43"/>
    </row>
    <row r="372" spans="5:88" ht="109.5" customHeight="1" x14ac:dyDescent="0.25">
      <c r="E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17"/>
      <c r="CF372" s="17"/>
      <c r="CG372" s="43"/>
      <c r="CH372" s="17"/>
      <c r="CI372" s="17"/>
      <c r="CJ372" s="43"/>
    </row>
    <row r="373" spans="5:88" ht="109.5" customHeight="1" x14ac:dyDescent="0.25">
      <c r="E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17"/>
      <c r="CF373" s="17"/>
      <c r="CG373" s="43"/>
      <c r="CH373" s="17"/>
      <c r="CI373" s="17"/>
      <c r="CJ373" s="43"/>
    </row>
    <row r="374" spans="5:88" ht="109.5" customHeight="1" x14ac:dyDescent="0.25">
      <c r="E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17"/>
      <c r="CF374" s="17"/>
      <c r="CG374" s="43"/>
      <c r="CH374" s="17"/>
      <c r="CI374" s="17"/>
      <c r="CJ374" s="43"/>
    </row>
    <row r="375" spans="5:88" ht="109.5" customHeight="1" x14ac:dyDescent="0.25">
      <c r="E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17"/>
      <c r="CF375" s="17"/>
      <c r="CG375" s="43"/>
      <c r="CH375" s="17"/>
      <c r="CI375" s="17"/>
      <c r="CJ375" s="43"/>
    </row>
    <row r="376" spans="5:88" ht="109.5" customHeight="1" x14ac:dyDescent="0.25">
      <c r="E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17"/>
      <c r="CF376" s="17"/>
      <c r="CG376" s="43"/>
      <c r="CH376" s="17"/>
      <c r="CI376" s="17"/>
      <c r="CJ376" s="43"/>
    </row>
    <row r="377" spans="5:88" ht="109.5" customHeight="1" x14ac:dyDescent="0.25">
      <c r="E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17"/>
      <c r="CF377" s="17"/>
      <c r="CG377" s="43"/>
      <c r="CH377" s="17"/>
      <c r="CI377" s="17"/>
      <c r="CJ377" s="43"/>
    </row>
    <row r="378" spans="5:88" ht="109.5" customHeight="1" x14ac:dyDescent="0.25">
      <c r="E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17"/>
      <c r="CF378" s="17"/>
      <c r="CG378" s="43"/>
      <c r="CH378" s="17"/>
      <c r="CI378" s="17"/>
      <c r="CJ378" s="43"/>
    </row>
    <row r="379" spans="5:88" ht="109.5" customHeight="1" x14ac:dyDescent="0.25">
      <c r="E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17"/>
      <c r="CF379" s="17"/>
      <c r="CG379" s="43"/>
      <c r="CH379" s="17"/>
      <c r="CI379" s="17"/>
      <c r="CJ379" s="43"/>
    </row>
    <row r="380" spans="5:88" ht="109.5" customHeight="1" x14ac:dyDescent="0.25">
      <c r="E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17"/>
      <c r="CF380" s="17"/>
      <c r="CG380" s="43"/>
      <c r="CH380" s="17"/>
      <c r="CI380" s="17"/>
      <c r="CJ380" s="43"/>
    </row>
    <row r="381" spans="5:88" ht="109.5" customHeight="1" x14ac:dyDescent="0.25">
      <c r="E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17"/>
      <c r="CF381" s="17"/>
      <c r="CG381" s="43"/>
      <c r="CH381" s="17"/>
      <c r="CI381" s="17"/>
      <c r="CJ381" s="43"/>
    </row>
    <row r="382" spans="5:88" ht="109.5" customHeight="1" x14ac:dyDescent="0.25">
      <c r="E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17"/>
      <c r="CF382" s="17"/>
      <c r="CG382" s="43"/>
      <c r="CH382" s="17"/>
      <c r="CI382" s="17"/>
      <c r="CJ382" s="43"/>
    </row>
    <row r="383" spans="5:88" ht="109.5" customHeight="1" x14ac:dyDescent="0.25">
      <c r="E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17"/>
      <c r="CF383" s="17"/>
      <c r="CG383" s="43"/>
      <c r="CH383" s="17"/>
      <c r="CI383" s="17"/>
      <c r="CJ383" s="43"/>
    </row>
    <row r="384" spans="5:88" ht="109.5" customHeight="1" x14ac:dyDescent="0.25">
      <c r="E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17"/>
      <c r="CF384" s="17"/>
      <c r="CG384" s="43"/>
      <c r="CH384" s="17"/>
      <c r="CI384" s="17"/>
      <c r="CJ384" s="43"/>
    </row>
    <row r="385" spans="1:88" ht="109.5" customHeight="1" x14ac:dyDescent="0.25">
      <c r="E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17"/>
      <c r="CF385" s="17"/>
      <c r="CG385" s="43"/>
      <c r="CH385" s="17"/>
      <c r="CI385" s="17"/>
      <c r="CJ385" s="43"/>
    </row>
    <row r="386" spans="1:88" ht="109.5" customHeight="1" x14ac:dyDescent="0.25">
      <c r="E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17"/>
      <c r="CF386" s="17"/>
      <c r="CG386" s="43"/>
      <c r="CH386" s="17"/>
      <c r="CI386" s="17"/>
      <c r="CJ386" s="43"/>
    </row>
    <row r="387" spans="1:88" ht="109.5" customHeight="1" x14ac:dyDescent="0.25">
      <c r="E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17"/>
      <c r="CF387" s="17"/>
      <c r="CG387" s="43"/>
      <c r="CH387" s="17"/>
      <c r="CI387" s="17"/>
      <c r="CJ387" s="43"/>
    </row>
    <row r="388" spans="1:88" ht="109.5" customHeight="1" x14ac:dyDescent="0.25">
      <c r="E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17"/>
      <c r="CF388" s="17"/>
      <c r="CG388" s="43"/>
      <c r="CH388" s="17"/>
      <c r="CI388" s="17"/>
      <c r="CJ388" s="43"/>
    </row>
    <row r="389" spans="1:88" ht="109.5" customHeight="1" x14ac:dyDescent="0.2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c r="BD389" s="37"/>
      <c r="BE389" s="37"/>
      <c r="BF389" s="37"/>
      <c r="BG389" s="37"/>
      <c r="BH389" s="37"/>
      <c r="BI389" s="37"/>
      <c r="BJ389" s="37"/>
      <c r="BK389" s="37"/>
      <c r="BL389" s="37"/>
      <c r="BM389" s="37"/>
      <c r="BN389" s="37"/>
      <c r="BO389" s="37"/>
      <c r="BP389" s="37"/>
      <c r="BQ389" s="37"/>
      <c r="BR389" s="37"/>
      <c r="BS389" s="37"/>
      <c r="BT389" s="37"/>
      <c r="BU389" s="37"/>
      <c r="BV389" s="37"/>
      <c r="BW389" s="37"/>
      <c r="BX389" s="37"/>
      <c r="BY389" s="37"/>
      <c r="BZ389" s="37"/>
      <c r="CA389" s="37"/>
      <c r="CB389" s="37"/>
      <c r="CC389" s="37"/>
      <c r="CD389" s="37"/>
      <c r="CE389" s="37"/>
      <c r="CF389" s="37"/>
      <c r="CG389" s="38"/>
      <c r="CH389" s="37"/>
      <c r="CI389" s="37"/>
      <c r="CJ389" s="38"/>
    </row>
    <row r="390" spans="1:88" ht="109.5" customHeight="1" x14ac:dyDescent="0.25">
      <c r="A390" s="16"/>
      <c r="B390" s="16"/>
      <c r="C390" s="16"/>
      <c r="D390" s="16"/>
      <c r="F390" s="16"/>
      <c r="G390" s="16"/>
      <c r="H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H390" s="16"/>
      <c r="CI390" s="16"/>
    </row>
    <row r="391" spans="1:88" ht="109.5" customHeight="1" x14ac:dyDescent="0.25">
      <c r="A391" s="16"/>
      <c r="B391" s="16"/>
      <c r="C391" s="16"/>
      <c r="D391" s="16"/>
      <c r="F391" s="16"/>
      <c r="G391" s="16"/>
      <c r="H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H391" s="16"/>
      <c r="CI391" s="16"/>
    </row>
    <row r="392" spans="1:88" ht="109.5" customHeight="1" x14ac:dyDescent="0.25">
      <c r="A392" s="16"/>
      <c r="B392" s="16"/>
      <c r="C392" s="16"/>
      <c r="D392" s="16"/>
      <c r="F392" s="16"/>
      <c r="G392" s="16"/>
      <c r="H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H392" s="16"/>
      <c r="CI392" s="16"/>
    </row>
    <row r="393" spans="1:88" ht="109.5" customHeight="1" x14ac:dyDescent="0.25">
      <c r="A393" s="16"/>
      <c r="B393" s="16"/>
      <c r="C393" s="16"/>
      <c r="D393" s="16"/>
      <c r="F393" s="16"/>
      <c r="G393" s="16"/>
      <c r="H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H393" s="16"/>
      <c r="CI393" s="16"/>
    </row>
    <row r="394" spans="1:88" ht="109.5" customHeight="1" x14ac:dyDescent="0.25">
      <c r="A394" s="16"/>
      <c r="B394" s="16"/>
      <c r="C394" s="16"/>
      <c r="D394" s="16"/>
      <c r="F394" s="16"/>
      <c r="G394" s="16"/>
      <c r="H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H394" s="16"/>
      <c r="CI394" s="16"/>
    </row>
    <row r="395" spans="1:88" ht="109.5" customHeight="1" x14ac:dyDescent="0.25">
      <c r="A395" s="16"/>
      <c r="B395" s="16"/>
      <c r="C395" s="16"/>
      <c r="D395" s="16"/>
      <c r="F395" s="16"/>
      <c r="G395" s="16"/>
      <c r="H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H395" s="16"/>
      <c r="CI395" s="16"/>
    </row>
    <row r="396" spans="1:88" ht="109.5" customHeight="1" x14ac:dyDescent="0.25">
      <c r="A396" s="16"/>
      <c r="B396" s="16"/>
      <c r="C396" s="16"/>
      <c r="D396" s="16"/>
      <c r="F396" s="16"/>
      <c r="G396" s="16"/>
      <c r="H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H396" s="16"/>
      <c r="CI396" s="16"/>
    </row>
    <row r="397" spans="1:88" ht="109.5" customHeight="1" x14ac:dyDescent="0.25">
      <c r="A397" s="16"/>
      <c r="B397" s="16"/>
      <c r="C397" s="16"/>
      <c r="D397" s="16"/>
      <c r="F397" s="16"/>
      <c r="G397" s="16"/>
      <c r="H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H397" s="16"/>
      <c r="CI397" s="16"/>
    </row>
    <row r="398" spans="1:88" ht="109.5" customHeight="1" x14ac:dyDescent="0.25">
      <c r="A398" s="16"/>
      <c r="B398" s="16"/>
      <c r="C398" s="16"/>
      <c r="D398" s="16"/>
      <c r="F398" s="16"/>
      <c r="G398" s="16"/>
      <c r="H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H398" s="16"/>
      <c r="CI398" s="16"/>
    </row>
    <row r="399" spans="1:88" ht="109.5" customHeight="1" x14ac:dyDescent="0.25">
      <c r="A399" s="16"/>
      <c r="B399" s="16"/>
      <c r="C399" s="16"/>
      <c r="D399" s="16"/>
      <c r="F399" s="16"/>
      <c r="G399" s="16"/>
      <c r="H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H399" s="16"/>
      <c r="CI399" s="16"/>
    </row>
    <row r="400" spans="1:88" ht="109.5" customHeight="1" x14ac:dyDescent="0.25">
      <c r="A400" s="16"/>
      <c r="B400" s="16"/>
      <c r="C400" s="16"/>
      <c r="D400" s="16"/>
      <c r="F400" s="16"/>
      <c r="G400" s="16"/>
      <c r="H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H400" s="16"/>
      <c r="CI400" s="16"/>
    </row>
    <row r="401" spans="1:87" ht="109.5" customHeight="1" x14ac:dyDescent="0.25">
      <c r="A401" s="16"/>
      <c r="B401" s="16"/>
      <c r="C401" s="16"/>
      <c r="D401" s="16"/>
      <c r="F401" s="16"/>
      <c r="G401" s="16"/>
      <c r="H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H401" s="16"/>
      <c r="CI401" s="16"/>
    </row>
    <row r="402" spans="1:87" ht="109.5" customHeight="1" x14ac:dyDescent="0.25">
      <c r="A402" s="16"/>
      <c r="B402" s="16"/>
      <c r="C402" s="16"/>
      <c r="D402" s="16"/>
      <c r="F402" s="16"/>
      <c r="G402" s="16"/>
      <c r="H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H402" s="16"/>
      <c r="CI402" s="16"/>
    </row>
    <row r="403" spans="1:87" ht="109.5" customHeight="1" x14ac:dyDescent="0.25">
      <c r="A403" s="16"/>
      <c r="B403" s="16"/>
      <c r="C403" s="16"/>
      <c r="D403" s="16"/>
      <c r="F403" s="16"/>
      <c r="G403" s="16"/>
      <c r="H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H403" s="16"/>
      <c r="CI403" s="16"/>
    </row>
    <row r="404" spans="1:87" ht="109.5" customHeight="1" x14ac:dyDescent="0.25">
      <c r="A404" s="16"/>
      <c r="B404" s="16"/>
      <c r="C404" s="16"/>
      <c r="D404" s="16"/>
      <c r="F404" s="16"/>
      <c r="G404" s="16"/>
      <c r="H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H404" s="16"/>
      <c r="CI404" s="16"/>
    </row>
    <row r="405" spans="1:87" ht="109.5" customHeight="1" x14ac:dyDescent="0.25">
      <c r="A405" s="16"/>
      <c r="B405" s="16"/>
      <c r="C405" s="16"/>
      <c r="D405" s="16"/>
      <c r="F405" s="16"/>
      <c r="G405" s="16"/>
      <c r="H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H405" s="16"/>
      <c r="CI405" s="16"/>
    </row>
    <row r="406" spans="1:87" ht="109.5" customHeight="1" x14ac:dyDescent="0.25">
      <c r="A406" s="16"/>
      <c r="B406" s="16"/>
      <c r="C406" s="16"/>
      <c r="D406" s="16"/>
      <c r="F406" s="16"/>
      <c r="G406" s="16"/>
      <c r="H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H406" s="16"/>
      <c r="CI406" s="16"/>
    </row>
    <row r="407" spans="1:87" ht="109.5" customHeight="1" x14ac:dyDescent="0.25">
      <c r="A407" s="16"/>
      <c r="B407" s="16"/>
      <c r="C407" s="16"/>
      <c r="D407" s="16"/>
      <c r="F407" s="16"/>
      <c r="G407" s="16"/>
      <c r="H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H407" s="16"/>
      <c r="CI407" s="16"/>
    </row>
    <row r="408" spans="1:87" ht="109.5" customHeight="1" x14ac:dyDescent="0.25">
      <c r="A408" s="16"/>
      <c r="B408" s="16"/>
      <c r="C408" s="16"/>
      <c r="D408" s="16"/>
      <c r="F408" s="16"/>
      <c r="G408" s="16"/>
      <c r="H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H408" s="16"/>
      <c r="CI408" s="16"/>
    </row>
    <row r="409" spans="1:87" ht="109.5" customHeight="1" x14ac:dyDescent="0.25">
      <c r="A409" s="16"/>
      <c r="B409" s="16"/>
      <c r="C409" s="16"/>
      <c r="D409" s="16"/>
      <c r="F409" s="16"/>
      <c r="G409" s="16"/>
      <c r="H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H409" s="16"/>
      <c r="CI409" s="16"/>
    </row>
    <row r="410" spans="1:87" ht="109.5" customHeight="1" x14ac:dyDescent="0.25">
      <c r="A410" s="16"/>
      <c r="B410" s="16"/>
      <c r="C410" s="16"/>
      <c r="D410" s="16"/>
      <c r="F410" s="16"/>
      <c r="G410" s="16"/>
      <c r="H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H410" s="16"/>
      <c r="CI410" s="16"/>
    </row>
    <row r="411" spans="1:87" ht="109.5" customHeight="1" x14ac:dyDescent="0.25">
      <c r="A411" s="16"/>
      <c r="B411" s="16"/>
      <c r="C411" s="16"/>
      <c r="D411" s="16"/>
      <c r="F411" s="16"/>
      <c r="G411" s="16"/>
      <c r="H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H411" s="16"/>
      <c r="CI411" s="16"/>
    </row>
    <row r="412" spans="1:87" ht="109.5" customHeight="1" x14ac:dyDescent="0.25">
      <c r="A412" s="16"/>
      <c r="B412" s="16"/>
      <c r="C412" s="16"/>
      <c r="D412" s="16"/>
      <c r="F412" s="16"/>
      <c r="G412" s="16"/>
      <c r="H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H412" s="16"/>
      <c r="CI412" s="16"/>
    </row>
    <row r="413" spans="1:87" ht="109.5" customHeight="1" x14ac:dyDescent="0.25">
      <c r="A413" s="16"/>
      <c r="B413" s="16"/>
      <c r="C413" s="16"/>
      <c r="D413" s="16"/>
      <c r="F413" s="16"/>
      <c r="G413" s="16"/>
      <c r="H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H413" s="16"/>
      <c r="CI413" s="16"/>
    </row>
    <row r="414" spans="1:87" ht="109.5" customHeight="1" x14ac:dyDescent="0.25">
      <c r="A414" s="16"/>
      <c r="B414" s="16"/>
      <c r="C414" s="16"/>
      <c r="D414" s="16"/>
      <c r="F414" s="16"/>
      <c r="G414" s="16"/>
      <c r="H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H414" s="16"/>
      <c r="CI414" s="16"/>
    </row>
    <row r="415" spans="1:87" ht="109.5" customHeight="1" x14ac:dyDescent="0.25">
      <c r="A415" s="16"/>
      <c r="B415" s="16"/>
      <c r="C415" s="16"/>
      <c r="D415" s="16"/>
      <c r="F415" s="16"/>
      <c r="G415" s="16"/>
      <c r="H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H415" s="16"/>
      <c r="CI415" s="16"/>
    </row>
    <row r="416" spans="1:87" ht="109.5" customHeight="1" x14ac:dyDescent="0.25">
      <c r="A416" s="16"/>
      <c r="B416" s="16"/>
      <c r="C416" s="16"/>
      <c r="D416" s="16"/>
      <c r="F416" s="16"/>
      <c r="G416" s="16"/>
      <c r="H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H416" s="16"/>
      <c r="CI416" s="16"/>
    </row>
    <row r="417" spans="1:87" ht="109.5" customHeight="1" x14ac:dyDescent="0.25">
      <c r="A417" s="16"/>
      <c r="B417" s="16"/>
      <c r="C417" s="16"/>
      <c r="D417" s="16"/>
      <c r="F417" s="16"/>
      <c r="G417" s="16"/>
      <c r="H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H417" s="16"/>
      <c r="CI417" s="16"/>
    </row>
    <row r="418" spans="1:87" ht="109.5" customHeight="1" x14ac:dyDescent="0.25">
      <c r="A418" s="16"/>
      <c r="B418" s="16"/>
      <c r="C418" s="16"/>
      <c r="D418" s="16"/>
      <c r="F418" s="16"/>
      <c r="G418" s="16"/>
      <c r="H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H418" s="16"/>
      <c r="CI418" s="16"/>
    </row>
    <row r="419" spans="1:87" ht="109.5" customHeight="1" x14ac:dyDescent="0.25">
      <c r="A419" s="16"/>
      <c r="B419" s="16"/>
      <c r="C419" s="16"/>
      <c r="D419" s="16"/>
      <c r="F419" s="16"/>
      <c r="G419" s="16"/>
      <c r="H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H419" s="16"/>
      <c r="CI419" s="16"/>
    </row>
    <row r="420" spans="1:87" ht="109.5" customHeight="1" x14ac:dyDescent="0.25">
      <c r="A420" s="16"/>
      <c r="B420" s="16"/>
      <c r="C420" s="16"/>
      <c r="D420" s="16"/>
      <c r="F420" s="16"/>
      <c r="G420" s="16"/>
      <c r="H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H420" s="16"/>
      <c r="CI420" s="16"/>
    </row>
    <row r="421" spans="1:87" ht="109.5" customHeight="1" x14ac:dyDescent="0.25">
      <c r="A421" s="16"/>
      <c r="B421" s="16"/>
      <c r="C421" s="16"/>
      <c r="D421" s="16"/>
      <c r="F421" s="16"/>
      <c r="G421" s="16"/>
      <c r="H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H421" s="16"/>
      <c r="CI421" s="16"/>
    </row>
    <row r="422" spans="1:87" ht="109.5" customHeight="1" x14ac:dyDescent="0.25">
      <c r="A422" s="16"/>
      <c r="B422" s="16"/>
      <c r="C422" s="16"/>
      <c r="D422" s="16"/>
      <c r="F422" s="16"/>
      <c r="G422" s="16"/>
      <c r="H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H422" s="16"/>
      <c r="CI422" s="16"/>
    </row>
    <row r="423" spans="1:87" ht="109.5" customHeight="1" x14ac:dyDescent="0.25">
      <c r="A423" s="16"/>
      <c r="B423" s="16"/>
      <c r="C423" s="16"/>
      <c r="D423" s="16"/>
      <c r="F423" s="16"/>
      <c r="G423" s="16"/>
      <c r="H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H423" s="16"/>
      <c r="CI423" s="16"/>
    </row>
    <row r="424" spans="1:87" ht="109.5" customHeight="1" x14ac:dyDescent="0.25">
      <c r="A424" s="16"/>
      <c r="B424" s="16"/>
      <c r="C424" s="16"/>
      <c r="D424" s="16"/>
      <c r="F424" s="16"/>
      <c r="G424" s="16"/>
      <c r="H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H424" s="16"/>
      <c r="CI424" s="16"/>
    </row>
    <row r="425" spans="1:87" ht="109.5" customHeight="1" x14ac:dyDescent="0.25">
      <c r="A425" s="16"/>
      <c r="B425" s="16"/>
      <c r="C425" s="16"/>
      <c r="D425" s="16"/>
      <c r="F425" s="16"/>
      <c r="G425" s="16"/>
      <c r="H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H425" s="16"/>
      <c r="CI425" s="16"/>
    </row>
    <row r="426" spans="1:87" ht="109.5" customHeight="1" x14ac:dyDescent="0.25">
      <c r="A426" s="16"/>
      <c r="B426" s="16"/>
      <c r="C426" s="16"/>
      <c r="D426" s="16"/>
      <c r="F426" s="16"/>
      <c r="G426" s="16"/>
      <c r="H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H426" s="16"/>
      <c r="CI426" s="16"/>
    </row>
    <row r="427" spans="1:87" ht="109.5" customHeight="1" x14ac:dyDescent="0.25">
      <c r="A427" s="16"/>
      <c r="B427" s="16"/>
      <c r="C427" s="16"/>
      <c r="D427" s="16"/>
      <c r="F427" s="16"/>
      <c r="G427" s="16"/>
      <c r="H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H427" s="16"/>
      <c r="CI427" s="16"/>
    </row>
    <row r="428" spans="1:87" ht="109.5" customHeight="1" x14ac:dyDescent="0.25">
      <c r="A428" s="16"/>
      <c r="B428" s="16"/>
      <c r="C428" s="16"/>
      <c r="D428" s="16"/>
      <c r="F428" s="16"/>
      <c r="G428" s="16"/>
      <c r="H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H428" s="16"/>
      <c r="CI428" s="16"/>
    </row>
    <row r="429" spans="1:87" ht="109.5" customHeight="1" x14ac:dyDescent="0.25">
      <c r="A429" s="16"/>
      <c r="B429" s="16"/>
      <c r="C429" s="16"/>
      <c r="D429" s="16"/>
      <c r="F429" s="16"/>
      <c r="G429" s="16"/>
      <c r="H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H429" s="16"/>
      <c r="CI429" s="16"/>
    </row>
    <row r="430" spans="1:87" ht="109.5" customHeight="1" x14ac:dyDescent="0.25">
      <c r="A430" s="16"/>
      <c r="B430" s="16"/>
      <c r="C430" s="16"/>
      <c r="D430" s="16"/>
      <c r="F430" s="16"/>
      <c r="G430" s="16"/>
      <c r="H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H430" s="16"/>
      <c r="CI430" s="16"/>
    </row>
    <row r="431" spans="1:87" ht="109.5" customHeight="1" x14ac:dyDescent="0.25">
      <c r="A431" s="16"/>
      <c r="B431" s="16"/>
      <c r="C431" s="16"/>
      <c r="D431" s="16"/>
      <c r="F431" s="16"/>
      <c r="G431" s="16"/>
      <c r="H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H431" s="16"/>
      <c r="CI431" s="16"/>
    </row>
    <row r="432" spans="1:87" ht="109.5" customHeight="1" x14ac:dyDescent="0.25">
      <c r="A432" s="16"/>
      <c r="B432" s="16"/>
      <c r="C432" s="16"/>
      <c r="D432" s="16"/>
      <c r="F432" s="16"/>
      <c r="G432" s="16"/>
      <c r="H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H432" s="16"/>
      <c r="CI432" s="16"/>
    </row>
    <row r="433" spans="1:87" ht="109.5" customHeight="1" x14ac:dyDescent="0.25">
      <c r="A433" s="16"/>
      <c r="B433" s="16"/>
      <c r="C433" s="16"/>
      <c r="D433" s="16"/>
      <c r="F433" s="16"/>
      <c r="G433" s="16"/>
      <c r="H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H433" s="16"/>
      <c r="CI433" s="16"/>
    </row>
    <row r="434" spans="1:87" ht="109.5" customHeight="1" x14ac:dyDescent="0.25">
      <c r="A434" s="16"/>
      <c r="B434" s="16"/>
      <c r="C434" s="16"/>
      <c r="D434" s="16"/>
      <c r="F434" s="16"/>
      <c r="G434" s="16"/>
      <c r="H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H434" s="16"/>
      <c r="CI434" s="16"/>
    </row>
    <row r="435" spans="1:87" ht="109.5" customHeight="1" x14ac:dyDescent="0.25">
      <c r="A435" s="16"/>
      <c r="B435" s="16"/>
      <c r="C435" s="16"/>
      <c r="D435" s="16"/>
      <c r="F435" s="16"/>
      <c r="G435" s="16"/>
      <c r="H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H435" s="16"/>
      <c r="CI435" s="16"/>
    </row>
    <row r="436" spans="1:87" ht="109.5" customHeight="1" x14ac:dyDescent="0.25">
      <c r="A436" s="16"/>
      <c r="B436" s="16"/>
      <c r="C436" s="16"/>
      <c r="D436" s="16"/>
      <c r="F436" s="16"/>
      <c r="G436" s="16"/>
      <c r="H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H436" s="16"/>
      <c r="CI436" s="16"/>
    </row>
    <row r="437" spans="1:87" ht="109.5" customHeight="1" x14ac:dyDescent="0.25">
      <c r="A437" s="16"/>
      <c r="B437" s="16"/>
      <c r="C437" s="16"/>
      <c r="D437" s="16"/>
      <c r="F437" s="16"/>
      <c r="G437" s="16"/>
      <c r="H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H437" s="16"/>
      <c r="CI437" s="16"/>
    </row>
    <row r="438" spans="1:87" ht="109.5" customHeight="1" x14ac:dyDescent="0.25">
      <c r="A438" s="16"/>
      <c r="B438" s="16"/>
      <c r="C438" s="16"/>
      <c r="D438" s="16"/>
      <c r="F438" s="16"/>
      <c r="G438" s="16"/>
      <c r="H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H438" s="16"/>
      <c r="CI438" s="16"/>
    </row>
    <row r="439" spans="1:87" ht="109.5" customHeight="1" x14ac:dyDescent="0.25">
      <c r="A439" s="16"/>
      <c r="B439" s="16"/>
      <c r="C439" s="16"/>
      <c r="D439" s="16"/>
      <c r="F439" s="16"/>
      <c r="G439" s="16"/>
      <c r="H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H439" s="16"/>
      <c r="CI439" s="16"/>
    </row>
    <row r="440" spans="1:87" ht="109.5" customHeight="1" x14ac:dyDescent="0.25">
      <c r="A440" s="16"/>
      <c r="B440" s="16"/>
      <c r="C440" s="16"/>
      <c r="D440" s="16"/>
      <c r="F440" s="16"/>
      <c r="G440" s="16"/>
      <c r="H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H440" s="16"/>
      <c r="CI440" s="16"/>
    </row>
    <row r="441" spans="1:87" ht="109.5" customHeight="1" x14ac:dyDescent="0.25">
      <c r="A441" s="16"/>
      <c r="B441" s="16"/>
      <c r="C441" s="16"/>
      <c r="D441" s="16"/>
      <c r="F441" s="16"/>
      <c r="G441" s="16"/>
      <c r="H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H441" s="16"/>
      <c r="CI441" s="16"/>
    </row>
    <row r="442" spans="1:87" ht="109.5" customHeight="1" x14ac:dyDescent="0.25">
      <c r="A442" s="16"/>
      <c r="B442" s="16"/>
      <c r="C442" s="16"/>
      <c r="D442" s="16"/>
      <c r="F442" s="16"/>
      <c r="G442" s="16"/>
      <c r="H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H442" s="16"/>
      <c r="CI442" s="16"/>
    </row>
    <row r="443" spans="1:87" ht="109.5" customHeight="1" x14ac:dyDescent="0.25">
      <c r="A443" s="16"/>
      <c r="B443" s="16"/>
      <c r="C443" s="16"/>
      <c r="D443" s="16"/>
      <c r="F443" s="16"/>
      <c r="G443" s="16"/>
      <c r="H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H443" s="16"/>
      <c r="CI443" s="16"/>
    </row>
    <row r="444" spans="1:87" ht="109.5" customHeight="1" x14ac:dyDescent="0.25">
      <c r="A444" s="16"/>
      <c r="B444" s="16"/>
      <c r="C444" s="16"/>
      <c r="D444" s="16"/>
      <c r="F444" s="16"/>
      <c r="G444" s="16"/>
      <c r="H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H444" s="16"/>
      <c r="CI444" s="16"/>
    </row>
    <row r="445" spans="1:87" ht="109.5" customHeight="1" x14ac:dyDescent="0.25">
      <c r="A445" s="16"/>
      <c r="B445" s="16"/>
      <c r="C445" s="16"/>
      <c r="D445" s="16"/>
      <c r="F445" s="16"/>
      <c r="G445" s="16"/>
      <c r="H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H445" s="16"/>
      <c r="CI445" s="16"/>
    </row>
    <row r="446" spans="1:87" ht="109.5" customHeight="1" x14ac:dyDescent="0.25">
      <c r="A446" s="16"/>
      <c r="B446" s="16"/>
      <c r="C446" s="16"/>
      <c r="D446" s="16"/>
      <c r="F446" s="16"/>
      <c r="G446" s="16"/>
      <c r="H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H446" s="16"/>
      <c r="CI446" s="16"/>
    </row>
    <row r="447" spans="1:87" ht="109.5" customHeight="1" x14ac:dyDescent="0.25">
      <c r="A447" s="16"/>
      <c r="B447" s="16"/>
      <c r="C447" s="16"/>
      <c r="D447" s="16"/>
      <c r="F447" s="16"/>
      <c r="G447" s="16"/>
      <c r="H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H447" s="16"/>
      <c r="CI447" s="16"/>
    </row>
    <row r="448" spans="1:87" ht="109.5" customHeight="1" x14ac:dyDescent="0.25">
      <c r="A448" s="16"/>
      <c r="B448" s="16"/>
      <c r="C448" s="16"/>
      <c r="D448" s="16"/>
      <c r="F448" s="16"/>
      <c r="G448" s="16"/>
      <c r="H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H448" s="16"/>
      <c r="CI448" s="16"/>
    </row>
    <row r="449" spans="1:87" ht="109.5" customHeight="1" x14ac:dyDescent="0.25">
      <c r="A449" s="16"/>
      <c r="B449" s="16"/>
      <c r="C449" s="16"/>
      <c r="D449" s="16"/>
      <c r="F449" s="16"/>
      <c r="G449" s="16"/>
      <c r="H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H449" s="16"/>
      <c r="CI449" s="16"/>
    </row>
    <row r="450" spans="1:87" ht="109.5" customHeight="1" x14ac:dyDescent="0.25">
      <c r="A450" s="16"/>
      <c r="B450" s="16"/>
      <c r="C450" s="16"/>
      <c r="D450" s="16"/>
      <c r="F450" s="16"/>
      <c r="G450" s="16"/>
      <c r="H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16"/>
      <c r="CF450" s="16"/>
      <c r="CH450" s="16"/>
      <c r="CI450" s="16"/>
    </row>
    <row r="451" spans="1:87" ht="109.5" customHeight="1" x14ac:dyDescent="0.25">
      <c r="A451" s="16"/>
      <c r="B451" s="16"/>
      <c r="C451" s="16"/>
      <c r="D451" s="16"/>
      <c r="F451" s="16"/>
      <c r="G451" s="16"/>
      <c r="H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16"/>
      <c r="CF451" s="16"/>
      <c r="CH451" s="16"/>
      <c r="CI451" s="16"/>
    </row>
    <row r="452" spans="1:87" ht="109.5" customHeight="1" x14ac:dyDescent="0.25">
      <c r="A452" s="16"/>
      <c r="B452" s="16"/>
      <c r="C452" s="16"/>
      <c r="D452" s="16"/>
      <c r="F452" s="16"/>
      <c r="G452" s="16"/>
      <c r="H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H452" s="16"/>
      <c r="CI452" s="16"/>
    </row>
    <row r="453" spans="1:87" ht="109.5" customHeight="1" x14ac:dyDescent="0.25">
      <c r="A453" s="16"/>
      <c r="B453" s="16"/>
      <c r="C453" s="16"/>
      <c r="D453" s="16"/>
      <c r="F453" s="16"/>
      <c r="G453" s="16"/>
      <c r="H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H453" s="16"/>
      <c r="CI453" s="16"/>
    </row>
    <row r="454" spans="1:87" ht="109.5" customHeight="1" x14ac:dyDescent="0.25">
      <c r="A454" s="16"/>
      <c r="B454" s="16"/>
      <c r="C454" s="16"/>
      <c r="D454" s="16"/>
      <c r="F454" s="16"/>
      <c r="G454" s="16"/>
      <c r="H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16"/>
      <c r="CF454" s="16"/>
      <c r="CH454" s="16"/>
      <c r="CI454" s="16"/>
    </row>
    <row r="455" spans="1:87" ht="109.5" customHeight="1" x14ac:dyDescent="0.25">
      <c r="A455" s="16"/>
      <c r="B455" s="16"/>
      <c r="C455" s="16"/>
      <c r="D455" s="16"/>
      <c r="F455" s="16"/>
      <c r="G455" s="16"/>
      <c r="H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H455" s="16"/>
      <c r="CI455" s="16"/>
    </row>
    <row r="456" spans="1:87" ht="109.5" customHeight="1" x14ac:dyDescent="0.25">
      <c r="A456" s="16"/>
      <c r="B456" s="16"/>
      <c r="C456" s="16"/>
      <c r="D456" s="16"/>
      <c r="F456" s="16"/>
      <c r="G456" s="16"/>
      <c r="H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H456" s="16"/>
      <c r="CI456" s="16"/>
    </row>
    <row r="457" spans="1:87" ht="109.5" customHeight="1" x14ac:dyDescent="0.25">
      <c r="A457" s="16"/>
      <c r="B457" s="16"/>
      <c r="C457" s="16"/>
      <c r="D457" s="16"/>
      <c r="F457" s="16"/>
      <c r="G457" s="16"/>
      <c r="H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H457" s="16"/>
      <c r="CI457" s="16"/>
    </row>
    <row r="458" spans="1:87" ht="109.5" customHeight="1" x14ac:dyDescent="0.25">
      <c r="A458" s="16"/>
      <c r="B458" s="16"/>
      <c r="C458" s="16"/>
      <c r="D458" s="16"/>
      <c r="F458" s="16"/>
      <c r="G458" s="16"/>
      <c r="H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H458" s="16"/>
      <c r="CI458" s="16"/>
    </row>
    <row r="459" spans="1:87" ht="109.5" customHeight="1" x14ac:dyDescent="0.25">
      <c r="A459" s="16"/>
      <c r="B459" s="16"/>
      <c r="C459" s="16"/>
      <c r="D459" s="16"/>
      <c r="F459" s="16"/>
      <c r="G459" s="16"/>
      <c r="H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H459" s="16"/>
      <c r="CI459" s="16"/>
    </row>
    <row r="460" spans="1:87" ht="109.5" customHeight="1" x14ac:dyDescent="0.25">
      <c r="A460" s="16"/>
      <c r="B460" s="16"/>
      <c r="C460" s="16"/>
      <c r="D460" s="16"/>
      <c r="F460" s="16"/>
      <c r="G460" s="16"/>
      <c r="H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H460" s="16"/>
      <c r="CI460" s="16"/>
    </row>
    <row r="461" spans="1:87" ht="109.5" customHeight="1" x14ac:dyDescent="0.25">
      <c r="A461" s="16"/>
      <c r="B461" s="16"/>
      <c r="C461" s="16"/>
      <c r="D461" s="16"/>
      <c r="F461" s="16"/>
      <c r="G461" s="16"/>
      <c r="H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H461" s="16"/>
      <c r="CI461" s="16"/>
    </row>
    <row r="462" spans="1:87" ht="109.5" customHeight="1" x14ac:dyDescent="0.25">
      <c r="A462" s="16"/>
      <c r="B462" s="16"/>
      <c r="C462" s="16"/>
      <c r="D462" s="16"/>
      <c r="F462" s="16"/>
      <c r="G462" s="16"/>
      <c r="H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H462" s="16"/>
      <c r="CI462" s="16"/>
    </row>
    <row r="463" spans="1:87" ht="109.5" customHeight="1" x14ac:dyDescent="0.25">
      <c r="A463" s="16"/>
      <c r="B463" s="16"/>
      <c r="C463" s="16"/>
      <c r="D463" s="16"/>
      <c r="F463" s="16"/>
      <c r="G463" s="16"/>
      <c r="H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H463" s="16"/>
      <c r="CI463" s="16"/>
    </row>
    <row r="464" spans="1:87" ht="109.5" customHeight="1" x14ac:dyDescent="0.25">
      <c r="A464" s="16"/>
      <c r="B464" s="16"/>
      <c r="C464" s="16"/>
      <c r="D464" s="16"/>
      <c r="F464" s="16"/>
      <c r="G464" s="16"/>
      <c r="H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H464" s="16"/>
      <c r="CI464" s="16"/>
    </row>
    <row r="465" spans="1:87" ht="109.5" customHeight="1" x14ac:dyDescent="0.25">
      <c r="A465" s="16"/>
      <c r="B465" s="16"/>
      <c r="C465" s="16"/>
      <c r="D465" s="16"/>
      <c r="F465" s="16"/>
      <c r="G465" s="16"/>
      <c r="H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H465" s="16"/>
      <c r="CI465" s="16"/>
    </row>
    <row r="466" spans="1:87" ht="109.5" customHeight="1" x14ac:dyDescent="0.25">
      <c r="A466" s="16"/>
      <c r="B466" s="16"/>
      <c r="C466" s="16"/>
      <c r="D466" s="16"/>
      <c r="F466" s="16"/>
      <c r="G466" s="16"/>
      <c r="H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H466" s="16"/>
      <c r="CI466" s="16"/>
    </row>
    <row r="467" spans="1:87" ht="109.5" customHeight="1" x14ac:dyDescent="0.25">
      <c r="A467" s="16"/>
      <c r="B467" s="16"/>
      <c r="C467" s="16"/>
      <c r="D467" s="16"/>
      <c r="F467" s="16"/>
      <c r="G467" s="16"/>
      <c r="H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H467" s="16"/>
      <c r="CI467" s="16"/>
    </row>
    <row r="468" spans="1:87" ht="109.5" customHeight="1" x14ac:dyDescent="0.25">
      <c r="A468" s="16"/>
      <c r="B468" s="16"/>
      <c r="C468" s="16"/>
      <c r="D468" s="16"/>
      <c r="F468" s="16"/>
      <c r="G468" s="16"/>
      <c r="H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H468" s="16"/>
      <c r="CI468" s="16"/>
    </row>
    <row r="469" spans="1:87" ht="109.5" customHeight="1" x14ac:dyDescent="0.25">
      <c r="A469" s="16"/>
      <c r="B469" s="16"/>
      <c r="C469" s="16"/>
      <c r="D469" s="16"/>
      <c r="F469" s="16"/>
      <c r="G469" s="16"/>
      <c r="H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H469" s="16"/>
      <c r="CI469" s="16"/>
    </row>
    <row r="470" spans="1:87" ht="109.5" customHeight="1" x14ac:dyDescent="0.25">
      <c r="A470" s="16"/>
      <c r="B470" s="16"/>
      <c r="C470" s="16"/>
      <c r="D470" s="16"/>
      <c r="F470" s="16"/>
      <c r="G470" s="16"/>
      <c r="H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H470" s="16"/>
      <c r="CI470" s="16"/>
    </row>
    <row r="471" spans="1:87" ht="109.5" customHeight="1" x14ac:dyDescent="0.25">
      <c r="A471" s="16"/>
      <c r="B471" s="16"/>
      <c r="C471" s="16"/>
      <c r="D471" s="16"/>
      <c r="F471" s="16"/>
      <c r="G471" s="16"/>
      <c r="H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H471" s="16"/>
      <c r="CI471" s="16"/>
    </row>
    <row r="472" spans="1:87" ht="109.5" customHeight="1" x14ac:dyDescent="0.25">
      <c r="A472" s="16"/>
      <c r="B472" s="16"/>
      <c r="C472" s="16"/>
      <c r="D472" s="16"/>
      <c r="F472" s="16"/>
      <c r="G472" s="16"/>
      <c r="H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H472" s="16"/>
      <c r="CI472" s="16"/>
    </row>
    <row r="473" spans="1:87" ht="109.5" customHeight="1" x14ac:dyDescent="0.25">
      <c r="A473" s="16"/>
      <c r="B473" s="16"/>
      <c r="C473" s="16"/>
      <c r="D473" s="16"/>
      <c r="F473" s="16"/>
      <c r="G473" s="16"/>
      <c r="H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H473" s="16"/>
      <c r="CI473" s="16"/>
    </row>
    <row r="474" spans="1:87" ht="109.5" customHeight="1" x14ac:dyDescent="0.25">
      <c r="A474" s="16"/>
      <c r="B474" s="16"/>
      <c r="C474" s="16"/>
      <c r="D474" s="16"/>
      <c r="F474" s="16"/>
      <c r="G474" s="16"/>
      <c r="H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H474" s="16"/>
      <c r="CI474" s="16"/>
    </row>
    <row r="475" spans="1:87" ht="109.5" customHeight="1" x14ac:dyDescent="0.25">
      <c r="A475" s="16"/>
      <c r="B475" s="16"/>
      <c r="C475" s="16"/>
      <c r="D475" s="16"/>
      <c r="F475" s="16"/>
      <c r="G475" s="16"/>
      <c r="H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H475" s="16"/>
      <c r="CI475" s="16"/>
    </row>
    <row r="476" spans="1:87" ht="109.5" customHeight="1" x14ac:dyDescent="0.25">
      <c r="A476" s="16"/>
      <c r="B476" s="16"/>
      <c r="C476" s="16"/>
      <c r="D476" s="16"/>
      <c r="F476" s="16"/>
      <c r="G476" s="16"/>
      <c r="H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H476" s="16"/>
      <c r="CI476" s="16"/>
    </row>
    <row r="477" spans="1:87" ht="109.5" customHeight="1" x14ac:dyDescent="0.25">
      <c r="A477" s="16"/>
      <c r="B477" s="16"/>
      <c r="C477" s="16"/>
      <c r="D477" s="16"/>
      <c r="F477" s="16"/>
      <c r="G477" s="16"/>
      <c r="H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H477" s="16"/>
      <c r="CI477" s="16"/>
    </row>
    <row r="478" spans="1:87" ht="109.5" customHeight="1" x14ac:dyDescent="0.25">
      <c r="A478" s="16"/>
      <c r="B478" s="16"/>
      <c r="C478" s="16"/>
      <c r="D478" s="16"/>
      <c r="F478" s="16"/>
      <c r="G478" s="16"/>
      <c r="H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H478" s="16"/>
      <c r="CI478" s="16"/>
    </row>
    <row r="479" spans="1:87" ht="109.5" customHeight="1" x14ac:dyDescent="0.25">
      <c r="A479" s="16"/>
      <c r="B479" s="16"/>
      <c r="C479" s="16"/>
      <c r="D479" s="16"/>
      <c r="F479" s="16"/>
      <c r="G479" s="16"/>
      <c r="H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H479" s="16"/>
      <c r="CI479" s="16"/>
    </row>
    <row r="480" spans="1:87" ht="109.5" customHeight="1" x14ac:dyDescent="0.25">
      <c r="A480" s="16"/>
      <c r="B480" s="16"/>
      <c r="C480" s="16"/>
      <c r="D480" s="16"/>
      <c r="F480" s="16"/>
      <c r="G480" s="16"/>
      <c r="H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H480" s="16"/>
      <c r="CI480" s="16"/>
    </row>
    <row r="481" spans="1:87" ht="109.5" customHeight="1" x14ac:dyDescent="0.25">
      <c r="A481" s="16"/>
      <c r="B481" s="16"/>
      <c r="C481" s="16"/>
      <c r="D481" s="16"/>
      <c r="F481" s="16"/>
      <c r="G481" s="16"/>
      <c r="H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H481" s="16"/>
      <c r="CI481" s="16"/>
    </row>
    <row r="482" spans="1:87" ht="109.5" customHeight="1" x14ac:dyDescent="0.25">
      <c r="A482" s="16"/>
      <c r="B482" s="16"/>
      <c r="C482" s="16"/>
      <c r="D482" s="16"/>
      <c r="F482" s="16"/>
      <c r="G482" s="16"/>
      <c r="H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H482" s="16"/>
      <c r="CI482" s="16"/>
    </row>
    <row r="483" spans="1:87" ht="109.5" customHeight="1" x14ac:dyDescent="0.25">
      <c r="A483" s="16"/>
      <c r="B483" s="16"/>
      <c r="C483" s="16"/>
      <c r="D483" s="16"/>
      <c r="F483" s="16"/>
      <c r="G483" s="16"/>
      <c r="H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H483" s="16"/>
      <c r="CI483" s="16"/>
    </row>
    <row r="484" spans="1:87" ht="109.5" customHeight="1" x14ac:dyDescent="0.25">
      <c r="A484" s="16"/>
      <c r="B484" s="16"/>
      <c r="C484" s="16"/>
      <c r="D484" s="16"/>
      <c r="F484" s="16"/>
      <c r="G484" s="16"/>
      <c r="H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H484" s="16"/>
      <c r="CI484" s="16"/>
    </row>
    <row r="485" spans="1:87" ht="109.5" customHeight="1" x14ac:dyDescent="0.25">
      <c r="A485" s="16"/>
      <c r="B485" s="16"/>
      <c r="C485" s="16"/>
      <c r="D485" s="16"/>
      <c r="F485" s="16"/>
      <c r="G485" s="16"/>
      <c r="H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H485" s="16"/>
      <c r="CI485" s="16"/>
    </row>
    <row r="486" spans="1:87" ht="109.5" customHeight="1" x14ac:dyDescent="0.25">
      <c r="A486" s="16"/>
      <c r="B486" s="16"/>
      <c r="C486" s="16"/>
      <c r="D486" s="16"/>
      <c r="F486" s="16"/>
      <c r="G486" s="16"/>
      <c r="H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H486" s="16"/>
      <c r="CI486" s="16"/>
    </row>
    <row r="487" spans="1:87" ht="109.5" customHeight="1" x14ac:dyDescent="0.25">
      <c r="A487" s="16"/>
      <c r="B487" s="16"/>
      <c r="C487" s="16"/>
      <c r="D487" s="16"/>
      <c r="F487" s="16"/>
      <c r="G487" s="16"/>
      <c r="H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H487" s="16"/>
      <c r="CI487" s="16"/>
    </row>
    <row r="488" spans="1:87" ht="109.5" customHeight="1" x14ac:dyDescent="0.25">
      <c r="A488" s="16"/>
      <c r="B488" s="16"/>
      <c r="C488" s="16"/>
      <c r="D488" s="16"/>
      <c r="F488" s="16"/>
      <c r="G488" s="16"/>
      <c r="H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H488" s="16"/>
      <c r="CI488" s="16"/>
    </row>
    <row r="489" spans="1:87" ht="109.5" customHeight="1" x14ac:dyDescent="0.25">
      <c r="A489" s="16"/>
      <c r="B489" s="16"/>
      <c r="C489" s="16"/>
      <c r="D489" s="16"/>
      <c r="F489" s="16"/>
      <c r="G489" s="16"/>
      <c r="H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H489" s="16"/>
      <c r="CI489" s="16"/>
    </row>
    <row r="490" spans="1:87" ht="109.5" customHeight="1" x14ac:dyDescent="0.25">
      <c r="A490" s="16"/>
      <c r="B490" s="16"/>
      <c r="C490" s="16"/>
      <c r="D490" s="16"/>
      <c r="F490" s="16"/>
      <c r="G490" s="16"/>
      <c r="H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H490" s="16"/>
      <c r="CI490" s="16"/>
    </row>
    <row r="491" spans="1:87" ht="109.5" customHeight="1" x14ac:dyDescent="0.25">
      <c r="A491" s="16"/>
      <c r="B491" s="16"/>
      <c r="C491" s="16"/>
      <c r="D491" s="16"/>
      <c r="F491" s="16"/>
      <c r="G491" s="16"/>
      <c r="H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16"/>
      <c r="CF491" s="16"/>
      <c r="CH491" s="16"/>
      <c r="CI491" s="16"/>
    </row>
    <row r="492" spans="1:87" ht="109.5" customHeight="1" x14ac:dyDescent="0.25">
      <c r="A492" s="16"/>
      <c r="B492" s="16"/>
      <c r="C492" s="16"/>
      <c r="D492" s="16"/>
      <c r="F492" s="16"/>
      <c r="G492" s="16"/>
      <c r="H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16"/>
      <c r="CF492" s="16"/>
      <c r="CH492" s="16"/>
      <c r="CI492" s="16"/>
    </row>
    <row r="493" spans="1:87" ht="109.5" customHeight="1" x14ac:dyDescent="0.25">
      <c r="A493" s="16"/>
      <c r="B493" s="16"/>
      <c r="C493" s="16"/>
      <c r="D493" s="16"/>
      <c r="F493" s="16"/>
      <c r="G493" s="16"/>
      <c r="H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c r="CA493" s="16"/>
      <c r="CB493" s="16"/>
      <c r="CC493" s="16"/>
      <c r="CD493" s="16"/>
      <c r="CE493" s="16"/>
      <c r="CF493" s="16"/>
      <c r="CH493" s="16"/>
      <c r="CI493" s="16"/>
    </row>
    <row r="494" spans="1:87" ht="109.5" customHeight="1" x14ac:dyDescent="0.25">
      <c r="A494" s="16"/>
      <c r="B494" s="16"/>
      <c r="C494" s="16"/>
      <c r="D494" s="16"/>
      <c r="F494" s="16"/>
      <c r="G494" s="16"/>
      <c r="H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c r="CA494" s="16"/>
      <c r="CB494" s="16"/>
      <c r="CC494" s="16"/>
      <c r="CD494" s="16"/>
      <c r="CE494" s="16"/>
      <c r="CF494" s="16"/>
      <c r="CH494" s="16"/>
      <c r="CI494" s="16"/>
    </row>
    <row r="495" spans="1:87" ht="109.5" customHeight="1" x14ac:dyDescent="0.25">
      <c r="A495" s="16"/>
      <c r="B495" s="16"/>
      <c r="C495" s="16"/>
      <c r="D495" s="16"/>
      <c r="F495" s="16"/>
      <c r="G495" s="16"/>
      <c r="H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16"/>
      <c r="CF495" s="16"/>
      <c r="CH495" s="16"/>
      <c r="CI495" s="16"/>
    </row>
    <row r="496" spans="1:87" ht="109.5" customHeight="1" x14ac:dyDescent="0.25">
      <c r="A496" s="16"/>
      <c r="B496" s="16"/>
      <c r="C496" s="16"/>
      <c r="D496" s="16"/>
      <c r="F496" s="16"/>
      <c r="G496" s="16"/>
      <c r="H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H496" s="16"/>
      <c r="CI496" s="16"/>
    </row>
    <row r="497" spans="1:87" ht="109.5" customHeight="1" x14ac:dyDescent="0.25">
      <c r="A497" s="16"/>
      <c r="B497" s="16"/>
      <c r="C497" s="16"/>
      <c r="D497" s="16"/>
      <c r="F497" s="16"/>
      <c r="G497" s="16"/>
      <c r="H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6"/>
      <c r="CE497" s="16"/>
      <c r="CF497" s="16"/>
      <c r="CH497" s="16"/>
      <c r="CI497" s="16"/>
    </row>
    <row r="498" spans="1:87" ht="109.5" customHeight="1" x14ac:dyDescent="0.25">
      <c r="A498" s="16"/>
      <c r="B498" s="16"/>
      <c r="C498" s="16"/>
      <c r="D498" s="16"/>
      <c r="F498" s="16"/>
      <c r="G498" s="16"/>
      <c r="H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c r="CA498" s="16"/>
      <c r="CB498" s="16"/>
      <c r="CC498" s="16"/>
      <c r="CD498" s="16"/>
      <c r="CE498" s="16"/>
      <c r="CF498" s="16"/>
      <c r="CH498" s="16"/>
      <c r="CI498" s="16"/>
    </row>
    <row r="499" spans="1:87" ht="109.5" customHeight="1" x14ac:dyDescent="0.25">
      <c r="A499" s="16"/>
      <c r="B499" s="16"/>
      <c r="C499" s="16"/>
      <c r="D499" s="16"/>
      <c r="F499" s="16"/>
      <c r="G499" s="16"/>
      <c r="H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c r="CA499" s="16"/>
      <c r="CB499" s="16"/>
      <c r="CC499" s="16"/>
      <c r="CD499" s="16"/>
      <c r="CE499" s="16"/>
      <c r="CF499" s="16"/>
      <c r="CH499" s="16"/>
      <c r="CI499" s="16"/>
    </row>
    <row r="500" spans="1:87" ht="109.5" customHeight="1" x14ac:dyDescent="0.25">
      <c r="A500" s="16"/>
      <c r="B500" s="16"/>
      <c r="C500" s="16"/>
      <c r="D500" s="16"/>
      <c r="F500" s="16"/>
      <c r="G500" s="16"/>
      <c r="H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6"/>
      <c r="CE500" s="16"/>
      <c r="CF500" s="16"/>
      <c r="CH500" s="16"/>
      <c r="CI500" s="16"/>
    </row>
    <row r="501" spans="1:87" ht="109.5" customHeight="1" x14ac:dyDescent="0.25">
      <c r="A501" s="16"/>
      <c r="B501" s="16"/>
      <c r="C501" s="16"/>
      <c r="D501" s="16"/>
      <c r="F501" s="16"/>
      <c r="G501" s="16"/>
      <c r="H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6"/>
      <c r="CE501" s="16"/>
      <c r="CF501" s="16"/>
      <c r="CH501" s="16"/>
      <c r="CI501" s="16"/>
    </row>
    <row r="502" spans="1:87" ht="109.5" customHeight="1" x14ac:dyDescent="0.25">
      <c r="A502" s="16"/>
      <c r="B502" s="16"/>
      <c r="C502" s="16"/>
      <c r="D502" s="16"/>
      <c r="F502" s="16"/>
      <c r="G502" s="16"/>
      <c r="H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6"/>
      <c r="CE502" s="16"/>
      <c r="CF502" s="16"/>
      <c r="CH502" s="16"/>
      <c r="CI502" s="16"/>
    </row>
    <row r="503" spans="1:87" ht="109.5" customHeight="1" x14ac:dyDescent="0.25">
      <c r="A503" s="16"/>
      <c r="B503" s="16"/>
      <c r="C503" s="16"/>
      <c r="D503" s="16"/>
      <c r="F503" s="16"/>
      <c r="G503" s="16"/>
      <c r="H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6"/>
      <c r="CE503" s="16"/>
      <c r="CF503" s="16"/>
      <c r="CH503" s="16"/>
      <c r="CI503" s="16"/>
    </row>
    <row r="504" spans="1:87" ht="109.5" customHeight="1" x14ac:dyDescent="0.25">
      <c r="A504" s="16"/>
      <c r="B504" s="16"/>
      <c r="C504" s="16"/>
      <c r="D504" s="16"/>
      <c r="F504" s="16"/>
      <c r="G504" s="16"/>
      <c r="H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16"/>
      <c r="CA504" s="16"/>
      <c r="CB504" s="16"/>
      <c r="CC504" s="16"/>
      <c r="CD504" s="16"/>
      <c r="CE504" s="16"/>
      <c r="CF504" s="16"/>
      <c r="CH504" s="16"/>
      <c r="CI504" s="16"/>
    </row>
    <row r="505" spans="1:87" ht="109.5" customHeight="1" x14ac:dyDescent="0.25">
      <c r="A505" s="16"/>
      <c r="B505" s="16"/>
      <c r="C505" s="16"/>
      <c r="D505" s="16"/>
      <c r="F505" s="16"/>
      <c r="G505" s="16"/>
      <c r="H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16"/>
      <c r="CA505" s="16"/>
      <c r="CB505" s="16"/>
      <c r="CC505" s="16"/>
      <c r="CD505" s="16"/>
      <c r="CE505" s="16"/>
      <c r="CF505" s="16"/>
      <c r="CH505" s="16"/>
      <c r="CI505" s="16"/>
    </row>
    <row r="506" spans="1:87" ht="109.5" customHeight="1" x14ac:dyDescent="0.25">
      <c r="A506" s="16"/>
      <c r="B506" s="16"/>
      <c r="C506" s="16"/>
      <c r="D506" s="16"/>
      <c r="F506" s="16"/>
      <c r="G506" s="16"/>
      <c r="H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16"/>
      <c r="CA506" s="16"/>
      <c r="CB506" s="16"/>
      <c r="CC506" s="16"/>
      <c r="CD506" s="16"/>
      <c r="CE506" s="16"/>
      <c r="CF506" s="16"/>
      <c r="CH506" s="16"/>
      <c r="CI506" s="16"/>
    </row>
    <row r="507" spans="1:87" ht="109.5" customHeight="1" x14ac:dyDescent="0.25">
      <c r="A507" s="16"/>
      <c r="B507" s="16"/>
      <c r="C507" s="16"/>
      <c r="D507" s="16"/>
      <c r="F507" s="16"/>
      <c r="G507" s="16"/>
      <c r="H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16"/>
      <c r="CA507" s="16"/>
      <c r="CB507" s="16"/>
      <c r="CC507" s="16"/>
      <c r="CD507" s="16"/>
      <c r="CE507" s="16"/>
      <c r="CF507" s="16"/>
      <c r="CH507" s="16"/>
      <c r="CI507" s="16"/>
    </row>
    <row r="508" spans="1:87" ht="109.5" customHeight="1" x14ac:dyDescent="0.25">
      <c r="A508" s="16"/>
      <c r="B508" s="16"/>
      <c r="C508" s="16"/>
      <c r="D508" s="16"/>
      <c r="F508" s="16"/>
      <c r="G508" s="16"/>
      <c r="H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c r="BU508" s="16"/>
      <c r="BV508" s="16"/>
      <c r="BW508" s="16"/>
      <c r="BX508" s="16"/>
      <c r="BY508" s="16"/>
      <c r="BZ508" s="16"/>
      <c r="CA508" s="16"/>
      <c r="CB508" s="16"/>
      <c r="CC508" s="16"/>
      <c r="CD508" s="16"/>
      <c r="CE508" s="16"/>
      <c r="CF508" s="16"/>
      <c r="CH508" s="16"/>
      <c r="CI508" s="16"/>
    </row>
    <row r="509" spans="1:87" ht="109.5" customHeight="1" x14ac:dyDescent="0.25">
      <c r="A509" s="16"/>
      <c r="B509" s="16"/>
      <c r="C509" s="16"/>
      <c r="D509" s="16"/>
      <c r="F509" s="16"/>
      <c r="G509" s="16"/>
      <c r="H509" s="16"/>
      <c r="AZ509" s="16"/>
      <c r="BA509" s="16"/>
      <c r="BB509" s="16"/>
      <c r="BC509" s="16"/>
      <c r="BD509" s="16"/>
      <c r="BE509" s="16"/>
      <c r="BF509" s="16"/>
      <c r="BG509" s="16"/>
      <c r="BH509" s="16"/>
      <c r="BI509" s="16"/>
      <c r="BJ509" s="16"/>
      <c r="BK509" s="16"/>
      <c r="BL509" s="16"/>
      <c r="BM509" s="16"/>
      <c r="BN509" s="16"/>
      <c r="BO509" s="16"/>
      <c r="BP509" s="16"/>
      <c r="BQ509" s="16"/>
      <c r="BR509" s="16"/>
      <c r="BS509" s="16"/>
      <c r="BT509" s="16"/>
      <c r="BU509" s="16"/>
      <c r="BV509" s="16"/>
      <c r="BW509" s="16"/>
      <c r="BX509" s="16"/>
      <c r="BY509" s="16"/>
      <c r="BZ509" s="16"/>
      <c r="CA509" s="16"/>
      <c r="CB509" s="16"/>
      <c r="CC509" s="16"/>
      <c r="CD509" s="16"/>
      <c r="CE509" s="16"/>
      <c r="CF509" s="16"/>
      <c r="CH509" s="16"/>
      <c r="CI509" s="16"/>
    </row>
    <row r="510" spans="1:87" ht="109.5" customHeight="1" x14ac:dyDescent="0.25">
      <c r="A510" s="16"/>
      <c r="B510" s="16"/>
      <c r="C510" s="16"/>
      <c r="D510" s="16"/>
      <c r="F510" s="16"/>
      <c r="G510" s="16"/>
      <c r="H510" s="16"/>
      <c r="AZ510" s="16"/>
      <c r="BA510" s="16"/>
      <c r="BB510" s="16"/>
      <c r="BC510" s="16"/>
      <c r="BD510" s="16"/>
      <c r="BE510" s="16"/>
      <c r="BF510" s="16"/>
      <c r="BG510" s="16"/>
      <c r="BH510" s="16"/>
      <c r="BI510" s="16"/>
      <c r="BJ510" s="16"/>
      <c r="BK510" s="16"/>
      <c r="BL510" s="16"/>
      <c r="BM510" s="16"/>
      <c r="BN510" s="16"/>
      <c r="BO510" s="16"/>
      <c r="BP510" s="16"/>
      <c r="BQ510" s="16"/>
      <c r="BR510" s="16"/>
      <c r="BS510" s="16"/>
      <c r="BT510" s="16"/>
      <c r="BU510" s="16"/>
      <c r="BV510" s="16"/>
      <c r="BW510" s="16"/>
      <c r="BX510" s="16"/>
      <c r="BY510" s="16"/>
      <c r="BZ510" s="16"/>
      <c r="CA510" s="16"/>
      <c r="CB510" s="16"/>
      <c r="CC510" s="16"/>
      <c r="CD510" s="16"/>
      <c r="CE510" s="16"/>
      <c r="CF510" s="16"/>
      <c r="CH510" s="16"/>
      <c r="CI510" s="16"/>
    </row>
    <row r="511" spans="1:87" ht="109.5" customHeight="1" x14ac:dyDescent="0.25">
      <c r="A511" s="16"/>
      <c r="B511" s="16"/>
      <c r="C511" s="16"/>
      <c r="D511" s="16"/>
      <c r="F511" s="16"/>
      <c r="G511" s="16"/>
      <c r="H511" s="16"/>
      <c r="AZ511" s="16"/>
      <c r="BA511" s="16"/>
      <c r="BB511" s="16"/>
      <c r="BC511" s="16"/>
      <c r="BD511" s="16"/>
      <c r="BE511" s="16"/>
      <c r="BF511" s="16"/>
      <c r="BG511" s="16"/>
      <c r="BH511" s="16"/>
      <c r="BI511" s="16"/>
      <c r="BJ511" s="16"/>
      <c r="BK511" s="16"/>
      <c r="BL511" s="16"/>
      <c r="BM511" s="16"/>
      <c r="BN511" s="16"/>
      <c r="BO511" s="16"/>
      <c r="BP511" s="16"/>
      <c r="BQ511" s="16"/>
      <c r="BR511" s="16"/>
      <c r="BS511" s="16"/>
      <c r="BT511" s="16"/>
      <c r="BU511" s="16"/>
      <c r="BV511" s="16"/>
      <c r="BW511" s="16"/>
      <c r="BX511" s="16"/>
      <c r="BY511" s="16"/>
      <c r="BZ511" s="16"/>
      <c r="CA511" s="16"/>
      <c r="CB511" s="16"/>
      <c r="CC511" s="16"/>
      <c r="CD511" s="16"/>
      <c r="CE511" s="16"/>
      <c r="CF511" s="16"/>
      <c r="CH511" s="16"/>
      <c r="CI511" s="16"/>
    </row>
    <row r="512" spans="1:87" ht="109.5" customHeight="1" x14ac:dyDescent="0.25">
      <c r="A512" s="16"/>
      <c r="B512" s="16"/>
      <c r="C512" s="16"/>
      <c r="D512" s="16"/>
      <c r="F512" s="16"/>
      <c r="G512" s="16"/>
      <c r="H512" s="16"/>
      <c r="AZ512" s="16"/>
      <c r="BA512" s="16"/>
      <c r="BB512" s="16"/>
      <c r="BC512" s="16"/>
      <c r="BD512" s="16"/>
      <c r="BE512" s="16"/>
      <c r="BF512" s="16"/>
      <c r="BG512" s="16"/>
      <c r="BH512" s="16"/>
      <c r="BI512" s="16"/>
      <c r="BJ512" s="16"/>
      <c r="BK512" s="16"/>
      <c r="BL512" s="16"/>
      <c r="BM512" s="16"/>
      <c r="BN512" s="16"/>
      <c r="BO512" s="16"/>
      <c r="BP512" s="16"/>
      <c r="BQ512" s="16"/>
      <c r="BR512" s="16"/>
      <c r="BS512" s="16"/>
      <c r="BT512" s="16"/>
      <c r="BU512" s="16"/>
      <c r="BV512" s="16"/>
      <c r="BW512" s="16"/>
      <c r="BX512" s="16"/>
      <c r="BY512" s="16"/>
      <c r="BZ512" s="16"/>
      <c r="CA512" s="16"/>
      <c r="CB512" s="16"/>
      <c r="CC512" s="16"/>
      <c r="CD512" s="16"/>
      <c r="CE512" s="16"/>
      <c r="CF512" s="16"/>
      <c r="CH512" s="16"/>
      <c r="CI512" s="16"/>
    </row>
    <row r="513" spans="1:87" ht="109.5" customHeight="1" x14ac:dyDescent="0.25">
      <c r="A513" s="16"/>
      <c r="B513" s="16"/>
      <c r="C513" s="16"/>
      <c r="D513" s="16"/>
      <c r="F513" s="16"/>
      <c r="G513" s="16"/>
      <c r="H513" s="16"/>
      <c r="AZ513" s="16"/>
      <c r="BA513" s="16"/>
      <c r="BB513" s="16"/>
      <c r="BC513" s="16"/>
      <c r="BD513" s="16"/>
      <c r="BE513" s="16"/>
      <c r="BF513" s="16"/>
      <c r="BG513" s="16"/>
      <c r="BH513" s="16"/>
      <c r="BI513" s="16"/>
      <c r="BJ513" s="16"/>
      <c r="BK513" s="16"/>
      <c r="BL513" s="16"/>
      <c r="BM513" s="16"/>
      <c r="BN513" s="16"/>
      <c r="BO513" s="16"/>
      <c r="BP513" s="16"/>
      <c r="BQ513" s="16"/>
      <c r="BR513" s="16"/>
      <c r="BS513" s="16"/>
      <c r="BT513" s="16"/>
      <c r="BU513" s="16"/>
      <c r="BV513" s="16"/>
      <c r="BW513" s="16"/>
      <c r="BX513" s="16"/>
      <c r="BY513" s="16"/>
      <c r="BZ513" s="16"/>
      <c r="CA513" s="16"/>
      <c r="CB513" s="16"/>
      <c r="CC513" s="16"/>
      <c r="CD513" s="16"/>
      <c r="CE513" s="16"/>
      <c r="CF513" s="16"/>
      <c r="CH513" s="16"/>
      <c r="CI513" s="16"/>
    </row>
    <row r="514" spans="1:87" ht="109.5" customHeight="1" x14ac:dyDescent="0.25">
      <c r="A514" s="16"/>
      <c r="B514" s="16"/>
      <c r="C514" s="16"/>
      <c r="D514" s="16"/>
      <c r="F514" s="16"/>
      <c r="G514" s="16"/>
      <c r="H514" s="16"/>
      <c r="AZ514" s="16"/>
      <c r="BA514" s="16"/>
      <c r="BB514" s="16"/>
      <c r="BC514" s="16"/>
      <c r="BD514" s="16"/>
      <c r="BE514" s="16"/>
      <c r="BF514" s="16"/>
      <c r="BG514" s="16"/>
      <c r="BH514" s="16"/>
      <c r="BI514" s="16"/>
      <c r="BJ514" s="16"/>
      <c r="BK514" s="16"/>
      <c r="BL514" s="16"/>
      <c r="BM514" s="16"/>
      <c r="BN514" s="16"/>
      <c r="BO514" s="16"/>
      <c r="BP514" s="16"/>
      <c r="BQ514" s="16"/>
      <c r="BR514" s="16"/>
      <c r="BS514" s="16"/>
      <c r="BT514" s="16"/>
      <c r="BU514" s="16"/>
      <c r="BV514" s="16"/>
      <c r="BW514" s="16"/>
      <c r="BX514" s="16"/>
      <c r="BY514" s="16"/>
      <c r="BZ514" s="16"/>
      <c r="CA514" s="16"/>
      <c r="CB514" s="16"/>
      <c r="CC514" s="16"/>
      <c r="CD514" s="16"/>
      <c r="CE514" s="16"/>
      <c r="CF514" s="16"/>
      <c r="CH514" s="16"/>
      <c r="CI514" s="16"/>
    </row>
    <row r="515" spans="1:87" ht="109.5" customHeight="1" x14ac:dyDescent="0.25">
      <c r="A515" s="16"/>
      <c r="B515" s="16"/>
      <c r="C515" s="16"/>
      <c r="D515" s="16"/>
      <c r="F515" s="16"/>
      <c r="G515" s="16"/>
      <c r="H515" s="16"/>
      <c r="AZ515" s="16"/>
      <c r="BA515" s="16"/>
      <c r="BB515" s="16"/>
      <c r="BC515" s="16"/>
      <c r="BD515" s="16"/>
      <c r="BE515" s="16"/>
      <c r="BF515" s="16"/>
      <c r="BG515" s="16"/>
      <c r="BH515" s="16"/>
      <c r="BI515" s="16"/>
      <c r="BJ515" s="16"/>
      <c r="BK515" s="16"/>
      <c r="BL515" s="16"/>
      <c r="BM515" s="16"/>
      <c r="BN515" s="16"/>
      <c r="BO515" s="16"/>
      <c r="BP515" s="16"/>
      <c r="BQ515" s="16"/>
      <c r="BR515" s="16"/>
      <c r="BS515" s="16"/>
      <c r="BT515" s="16"/>
      <c r="BU515" s="16"/>
      <c r="BV515" s="16"/>
      <c r="BW515" s="16"/>
      <c r="BX515" s="16"/>
      <c r="BY515" s="16"/>
      <c r="BZ515" s="16"/>
      <c r="CA515" s="16"/>
      <c r="CB515" s="16"/>
      <c r="CC515" s="16"/>
      <c r="CD515" s="16"/>
      <c r="CE515" s="16"/>
      <c r="CF515" s="16"/>
      <c r="CH515" s="16"/>
      <c r="CI515" s="16"/>
    </row>
    <row r="516" spans="1:87" ht="109.5" customHeight="1" x14ac:dyDescent="0.25">
      <c r="A516" s="16"/>
      <c r="B516" s="16"/>
      <c r="C516" s="16"/>
      <c r="D516" s="16"/>
      <c r="F516" s="16"/>
      <c r="G516" s="16"/>
      <c r="H516" s="16"/>
      <c r="AZ516" s="16"/>
      <c r="BA516" s="16"/>
      <c r="BB516" s="16"/>
      <c r="BC516" s="16"/>
      <c r="BD516" s="16"/>
      <c r="BE516" s="16"/>
      <c r="BF516" s="16"/>
      <c r="BG516" s="16"/>
      <c r="BH516" s="16"/>
      <c r="BI516" s="16"/>
      <c r="BJ516" s="16"/>
      <c r="BK516" s="16"/>
      <c r="BL516" s="16"/>
      <c r="BM516" s="16"/>
      <c r="BN516" s="16"/>
      <c r="BO516" s="16"/>
      <c r="BP516" s="16"/>
      <c r="BQ516" s="16"/>
      <c r="BR516" s="16"/>
      <c r="BS516" s="16"/>
      <c r="BT516" s="16"/>
      <c r="BU516" s="16"/>
      <c r="BV516" s="16"/>
      <c r="BW516" s="16"/>
      <c r="BX516" s="16"/>
      <c r="BY516" s="16"/>
      <c r="BZ516" s="16"/>
      <c r="CA516" s="16"/>
      <c r="CB516" s="16"/>
      <c r="CC516" s="16"/>
      <c r="CD516" s="16"/>
      <c r="CE516" s="16"/>
      <c r="CF516" s="16"/>
      <c r="CH516" s="16"/>
      <c r="CI516" s="16"/>
    </row>
    <row r="517" spans="1:87" ht="109.5" customHeight="1" x14ac:dyDescent="0.25">
      <c r="A517" s="16"/>
      <c r="B517" s="16"/>
      <c r="C517" s="16"/>
      <c r="D517" s="16"/>
      <c r="F517" s="16"/>
      <c r="G517" s="16"/>
      <c r="H517" s="16"/>
      <c r="AZ517" s="16"/>
      <c r="BA517" s="16"/>
      <c r="BB517" s="16"/>
      <c r="BC517" s="16"/>
      <c r="BD517" s="16"/>
      <c r="BE517" s="16"/>
      <c r="BF517" s="16"/>
      <c r="BG517" s="16"/>
      <c r="BH517" s="16"/>
      <c r="BI517" s="16"/>
      <c r="BJ517" s="16"/>
      <c r="BK517" s="16"/>
      <c r="BL517" s="16"/>
      <c r="BM517" s="16"/>
      <c r="BN517" s="16"/>
      <c r="BO517" s="16"/>
      <c r="BP517" s="16"/>
      <c r="BQ517" s="16"/>
      <c r="BR517" s="16"/>
      <c r="BS517" s="16"/>
      <c r="BT517" s="16"/>
      <c r="BU517" s="16"/>
      <c r="BV517" s="16"/>
      <c r="BW517" s="16"/>
      <c r="BX517" s="16"/>
      <c r="BY517" s="16"/>
      <c r="BZ517" s="16"/>
      <c r="CA517" s="16"/>
      <c r="CB517" s="16"/>
      <c r="CC517" s="16"/>
      <c r="CD517" s="16"/>
      <c r="CE517" s="16"/>
      <c r="CF517" s="16"/>
      <c r="CH517" s="16"/>
      <c r="CI517" s="16"/>
    </row>
    <row r="518" spans="1:87" ht="109.5" customHeight="1" x14ac:dyDescent="0.25">
      <c r="A518" s="16"/>
      <c r="B518" s="16"/>
      <c r="C518" s="16"/>
      <c r="D518" s="16"/>
      <c r="F518" s="16"/>
      <c r="G518" s="16"/>
      <c r="H518" s="16"/>
      <c r="AZ518" s="16"/>
      <c r="BA518" s="16"/>
      <c r="BB518" s="16"/>
      <c r="BC518" s="16"/>
      <c r="BD518" s="16"/>
      <c r="BE518" s="16"/>
      <c r="BF518" s="16"/>
      <c r="BG518" s="16"/>
      <c r="BH518" s="16"/>
      <c r="BI518" s="16"/>
      <c r="BJ518" s="16"/>
      <c r="BK518" s="16"/>
      <c r="BL518" s="16"/>
      <c r="BM518" s="16"/>
      <c r="BN518" s="16"/>
      <c r="BO518" s="16"/>
      <c r="BP518" s="16"/>
      <c r="BQ518" s="16"/>
      <c r="BR518" s="16"/>
      <c r="BS518" s="16"/>
      <c r="BT518" s="16"/>
      <c r="BU518" s="16"/>
      <c r="BV518" s="16"/>
      <c r="BW518" s="16"/>
      <c r="BX518" s="16"/>
      <c r="BY518" s="16"/>
      <c r="BZ518" s="16"/>
      <c r="CA518" s="16"/>
      <c r="CB518" s="16"/>
      <c r="CC518" s="16"/>
      <c r="CD518" s="16"/>
      <c r="CE518" s="16"/>
      <c r="CF518" s="16"/>
      <c r="CH518" s="16"/>
      <c r="CI518" s="16"/>
    </row>
    <row r="519" spans="1:87" ht="109.5" customHeight="1" x14ac:dyDescent="0.25">
      <c r="A519" s="16"/>
      <c r="B519" s="16"/>
      <c r="C519" s="16"/>
      <c r="D519" s="16"/>
      <c r="F519" s="16"/>
      <c r="G519" s="16"/>
      <c r="H519" s="16"/>
      <c r="AZ519" s="16"/>
      <c r="BA519" s="16"/>
      <c r="BB519" s="16"/>
      <c r="BC519" s="16"/>
      <c r="BD519" s="16"/>
      <c r="BE519" s="16"/>
      <c r="BF519" s="16"/>
      <c r="BG519" s="16"/>
      <c r="BH519" s="16"/>
      <c r="BI519" s="16"/>
      <c r="BJ519" s="16"/>
      <c r="BK519" s="16"/>
      <c r="BL519" s="16"/>
      <c r="BM519" s="16"/>
      <c r="BN519" s="16"/>
      <c r="BO519" s="16"/>
      <c r="BP519" s="16"/>
      <c r="BQ519" s="16"/>
      <c r="BR519" s="16"/>
      <c r="BS519" s="16"/>
      <c r="BT519" s="16"/>
      <c r="BU519" s="16"/>
      <c r="BV519" s="16"/>
      <c r="BW519" s="16"/>
      <c r="BX519" s="16"/>
      <c r="BY519" s="16"/>
      <c r="BZ519" s="16"/>
      <c r="CA519" s="16"/>
      <c r="CB519" s="16"/>
      <c r="CC519" s="16"/>
      <c r="CD519" s="16"/>
      <c r="CE519" s="16"/>
      <c r="CF519" s="16"/>
      <c r="CH519" s="16"/>
      <c r="CI519" s="16"/>
    </row>
    <row r="520" spans="1:87" ht="109.5" customHeight="1" x14ac:dyDescent="0.25">
      <c r="A520" s="16"/>
      <c r="B520" s="16"/>
      <c r="C520" s="16"/>
      <c r="D520" s="16"/>
      <c r="F520" s="16"/>
      <c r="G520" s="16"/>
      <c r="H520" s="16"/>
      <c r="AZ520" s="16"/>
      <c r="BA520" s="16"/>
      <c r="BB520" s="16"/>
      <c r="BC520" s="16"/>
      <c r="BD520" s="16"/>
      <c r="BE520" s="16"/>
      <c r="BF520" s="16"/>
      <c r="BG520" s="16"/>
      <c r="BH520" s="16"/>
      <c r="BI520" s="16"/>
      <c r="BJ520" s="16"/>
      <c r="BK520" s="16"/>
      <c r="BL520" s="16"/>
      <c r="BM520" s="16"/>
      <c r="BN520" s="16"/>
      <c r="BO520" s="16"/>
      <c r="BP520" s="16"/>
      <c r="BQ520" s="16"/>
      <c r="BR520" s="16"/>
      <c r="BS520" s="16"/>
      <c r="BT520" s="16"/>
      <c r="BU520" s="16"/>
      <c r="BV520" s="16"/>
      <c r="BW520" s="16"/>
      <c r="BX520" s="16"/>
      <c r="BY520" s="16"/>
      <c r="BZ520" s="16"/>
      <c r="CA520" s="16"/>
      <c r="CB520" s="16"/>
      <c r="CC520" s="16"/>
      <c r="CD520" s="16"/>
      <c r="CE520" s="16"/>
      <c r="CF520" s="16"/>
      <c r="CH520" s="16"/>
      <c r="CI520" s="16"/>
    </row>
    <row r="521" spans="1:87" ht="109.5" customHeight="1" x14ac:dyDescent="0.25">
      <c r="A521" s="16"/>
      <c r="B521" s="16"/>
      <c r="C521" s="16"/>
      <c r="D521" s="16"/>
      <c r="F521" s="16"/>
      <c r="G521" s="16"/>
      <c r="H521" s="16"/>
      <c r="AZ521" s="16"/>
      <c r="BA521" s="16"/>
      <c r="BB521" s="16"/>
      <c r="BC521" s="16"/>
      <c r="BD521" s="16"/>
      <c r="BE521" s="16"/>
      <c r="BF521" s="16"/>
      <c r="BG521" s="16"/>
      <c r="BH521" s="16"/>
      <c r="BI521" s="16"/>
      <c r="BJ521" s="16"/>
      <c r="BK521" s="16"/>
      <c r="BL521" s="16"/>
      <c r="BM521" s="16"/>
      <c r="BN521" s="16"/>
      <c r="BO521" s="16"/>
      <c r="BP521" s="16"/>
      <c r="BQ521" s="16"/>
      <c r="BR521" s="16"/>
      <c r="BS521" s="16"/>
      <c r="BT521" s="16"/>
      <c r="BU521" s="16"/>
      <c r="BV521" s="16"/>
      <c r="BW521" s="16"/>
      <c r="BX521" s="16"/>
      <c r="BY521" s="16"/>
      <c r="BZ521" s="16"/>
      <c r="CA521" s="16"/>
      <c r="CB521" s="16"/>
      <c r="CC521" s="16"/>
      <c r="CD521" s="16"/>
      <c r="CE521" s="16"/>
      <c r="CF521" s="16"/>
      <c r="CH521" s="16"/>
      <c r="CI521" s="16"/>
    </row>
    <row r="522" spans="1:87" ht="109.5" customHeight="1" x14ac:dyDescent="0.25">
      <c r="A522" s="16"/>
      <c r="B522" s="16"/>
      <c r="C522" s="16"/>
      <c r="D522" s="16"/>
      <c r="F522" s="16"/>
      <c r="G522" s="16"/>
      <c r="H522" s="16"/>
      <c r="AZ522" s="16"/>
      <c r="BA522" s="16"/>
      <c r="BB522" s="16"/>
      <c r="BC522" s="16"/>
      <c r="BD522" s="16"/>
      <c r="BE522" s="16"/>
      <c r="BF522" s="16"/>
      <c r="BG522" s="16"/>
      <c r="BH522" s="16"/>
      <c r="BI522" s="16"/>
      <c r="BJ522" s="16"/>
      <c r="BK522" s="16"/>
      <c r="BL522" s="16"/>
      <c r="BM522" s="16"/>
      <c r="BN522" s="16"/>
      <c r="BO522" s="16"/>
      <c r="BP522" s="16"/>
      <c r="BQ522" s="16"/>
      <c r="BR522" s="16"/>
      <c r="BS522" s="16"/>
      <c r="BT522" s="16"/>
      <c r="BU522" s="16"/>
      <c r="BV522" s="16"/>
      <c r="BW522" s="16"/>
      <c r="BX522" s="16"/>
      <c r="BY522" s="16"/>
      <c r="BZ522" s="16"/>
      <c r="CA522" s="16"/>
      <c r="CB522" s="16"/>
      <c r="CC522" s="16"/>
      <c r="CD522" s="16"/>
      <c r="CE522" s="16"/>
      <c r="CF522" s="16"/>
      <c r="CH522" s="16"/>
      <c r="CI522" s="16"/>
    </row>
    <row r="523" spans="1:87" ht="109.5" customHeight="1" x14ac:dyDescent="0.25">
      <c r="A523" s="16"/>
      <c r="B523" s="16"/>
      <c r="C523" s="16"/>
      <c r="D523" s="16"/>
      <c r="F523" s="16"/>
      <c r="G523" s="16"/>
      <c r="H523" s="16"/>
      <c r="AZ523" s="16"/>
      <c r="BA523" s="16"/>
      <c r="BB523" s="16"/>
      <c r="BC523" s="16"/>
      <c r="BD523" s="16"/>
      <c r="BE523" s="16"/>
      <c r="BF523" s="16"/>
      <c r="BG523" s="16"/>
      <c r="BH523" s="16"/>
      <c r="BI523" s="16"/>
      <c r="BJ523" s="16"/>
      <c r="BK523" s="16"/>
      <c r="BL523" s="16"/>
      <c r="BM523" s="16"/>
      <c r="BN523" s="16"/>
      <c r="BO523" s="16"/>
      <c r="BP523" s="16"/>
      <c r="BQ523" s="16"/>
      <c r="BR523" s="16"/>
      <c r="BS523" s="16"/>
      <c r="BT523" s="16"/>
      <c r="BU523" s="16"/>
      <c r="BV523" s="16"/>
      <c r="BW523" s="16"/>
      <c r="BX523" s="16"/>
      <c r="BY523" s="16"/>
      <c r="BZ523" s="16"/>
      <c r="CA523" s="16"/>
      <c r="CB523" s="16"/>
      <c r="CC523" s="16"/>
      <c r="CD523" s="16"/>
      <c r="CE523" s="16"/>
      <c r="CF523" s="16"/>
      <c r="CH523" s="16"/>
      <c r="CI523" s="16"/>
    </row>
    <row r="524" spans="1:87" ht="109.5" customHeight="1" x14ac:dyDescent="0.25">
      <c r="A524" s="16"/>
      <c r="B524" s="16"/>
      <c r="C524" s="16"/>
      <c r="D524" s="16"/>
      <c r="F524" s="16"/>
      <c r="G524" s="16"/>
      <c r="H524" s="16"/>
      <c r="AZ524" s="16"/>
      <c r="BA524" s="16"/>
      <c r="BB524" s="16"/>
      <c r="BC524" s="16"/>
      <c r="BD524" s="16"/>
      <c r="BE524" s="16"/>
      <c r="BF524" s="16"/>
      <c r="BG524" s="16"/>
      <c r="BH524" s="16"/>
      <c r="BI524" s="16"/>
      <c r="BJ524" s="16"/>
      <c r="BK524" s="16"/>
      <c r="BL524" s="16"/>
      <c r="BM524" s="16"/>
      <c r="BN524" s="16"/>
      <c r="BO524" s="16"/>
      <c r="BP524" s="16"/>
      <c r="BQ524" s="16"/>
      <c r="BR524" s="16"/>
      <c r="BS524" s="16"/>
      <c r="BT524" s="16"/>
      <c r="BU524" s="16"/>
      <c r="BV524" s="16"/>
      <c r="BW524" s="16"/>
      <c r="BX524" s="16"/>
      <c r="BY524" s="16"/>
      <c r="BZ524" s="16"/>
      <c r="CA524" s="16"/>
      <c r="CB524" s="16"/>
      <c r="CC524" s="16"/>
      <c r="CD524" s="16"/>
      <c r="CE524" s="16"/>
      <c r="CF524" s="16"/>
      <c r="CH524" s="16"/>
      <c r="CI524" s="16"/>
    </row>
    <row r="525" spans="1:87" ht="109.5" customHeight="1" x14ac:dyDescent="0.25">
      <c r="A525" s="16"/>
      <c r="B525" s="16"/>
      <c r="C525" s="16"/>
      <c r="D525" s="16"/>
      <c r="F525" s="16"/>
      <c r="G525" s="16"/>
      <c r="H525" s="16"/>
      <c r="AZ525" s="16"/>
      <c r="BA525" s="16"/>
      <c r="BB525" s="16"/>
      <c r="BC525" s="16"/>
      <c r="BD525" s="16"/>
      <c r="BE525" s="16"/>
      <c r="BF525" s="16"/>
      <c r="BG525" s="16"/>
      <c r="BH525" s="16"/>
      <c r="BI525" s="16"/>
      <c r="BJ525" s="16"/>
      <c r="BK525" s="16"/>
      <c r="BL525" s="16"/>
      <c r="BM525" s="16"/>
      <c r="BN525" s="16"/>
      <c r="BO525" s="16"/>
      <c r="BP525" s="16"/>
      <c r="BQ525" s="16"/>
      <c r="BR525" s="16"/>
      <c r="BS525" s="16"/>
      <c r="BT525" s="16"/>
      <c r="BU525" s="16"/>
      <c r="BV525" s="16"/>
      <c r="BW525" s="16"/>
      <c r="BX525" s="16"/>
      <c r="BY525" s="16"/>
      <c r="BZ525" s="16"/>
      <c r="CA525" s="16"/>
      <c r="CB525" s="16"/>
      <c r="CC525" s="16"/>
      <c r="CD525" s="16"/>
      <c r="CE525" s="16"/>
      <c r="CF525" s="16"/>
      <c r="CH525" s="16"/>
      <c r="CI525" s="16"/>
    </row>
    <row r="526" spans="1:87" ht="109.5" customHeight="1" x14ac:dyDescent="0.25">
      <c r="A526" s="16"/>
      <c r="B526" s="16"/>
      <c r="C526" s="16"/>
      <c r="D526" s="16"/>
      <c r="F526" s="16"/>
      <c r="G526" s="16"/>
      <c r="H526" s="16"/>
      <c r="AZ526" s="16"/>
      <c r="BA526" s="16"/>
      <c r="BB526" s="16"/>
      <c r="BC526" s="16"/>
      <c r="BD526" s="16"/>
      <c r="BE526" s="16"/>
      <c r="BF526" s="16"/>
      <c r="BG526" s="16"/>
      <c r="BH526" s="16"/>
      <c r="BI526" s="16"/>
      <c r="BJ526" s="16"/>
      <c r="BK526" s="16"/>
      <c r="BL526" s="16"/>
      <c r="BM526" s="16"/>
      <c r="BN526" s="16"/>
      <c r="BO526" s="16"/>
      <c r="BP526" s="16"/>
      <c r="BQ526" s="16"/>
      <c r="BR526" s="16"/>
      <c r="BS526" s="16"/>
      <c r="BT526" s="16"/>
      <c r="BU526" s="16"/>
      <c r="BV526" s="16"/>
      <c r="BW526" s="16"/>
      <c r="BX526" s="16"/>
      <c r="BY526" s="16"/>
      <c r="BZ526" s="16"/>
      <c r="CA526" s="16"/>
      <c r="CB526" s="16"/>
      <c r="CC526" s="16"/>
      <c r="CD526" s="16"/>
      <c r="CE526" s="16"/>
      <c r="CF526" s="16"/>
      <c r="CH526" s="16"/>
      <c r="CI526" s="16"/>
    </row>
    <row r="527" spans="1:87" ht="109.5" customHeight="1" x14ac:dyDescent="0.25">
      <c r="A527" s="16"/>
      <c r="B527" s="16"/>
      <c r="C527" s="16"/>
      <c r="D527" s="16"/>
      <c r="F527" s="16"/>
      <c r="G527" s="16"/>
      <c r="H527" s="16"/>
      <c r="AZ527" s="16"/>
      <c r="BA527" s="16"/>
      <c r="BB527" s="16"/>
      <c r="BC527" s="16"/>
      <c r="BD527" s="16"/>
      <c r="BE527" s="16"/>
      <c r="BF527" s="16"/>
      <c r="BG527" s="16"/>
      <c r="BH527" s="16"/>
      <c r="BI527" s="16"/>
      <c r="BJ527" s="16"/>
      <c r="BK527" s="16"/>
      <c r="BL527" s="16"/>
      <c r="BM527" s="16"/>
      <c r="BN527" s="16"/>
      <c r="BO527" s="16"/>
      <c r="BP527" s="16"/>
      <c r="BQ527" s="16"/>
      <c r="BR527" s="16"/>
      <c r="BS527" s="16"/>
      <c r="BT527" s="16"/>
      <c r="BU527" s="16"/>
      <c r="BV527" s="16"/>
      <c r="BW527" s="16"/>
      <c r="BX527" s="16"/>
      <c r="BY527" s="16"/>
      <c r="BZ527" s="16"/>
      <c r="CA527" s="16"/>
      <c r="CB527" s="16"/>
      <c r="CC527" s="16"/>
      <c r="CD527" s="16"/>
      <c r="CE527" s="16"/>
      <c r="CF527" s="16"/>
      <c r="CH527" s="16"/>
      <c r="CI527" s="16"/>
    </row>
    <row r="528" spans="1:87" ht="109.5" customHeight="1" x14ac:dyDescent="0.25">
      <c r="A528" s="16"/>
      <c r="B528" s="16"/>
      <c r="C528" s="16"/>
      <c r="D528" s="16"/>
      <c r="F528" s="16"/>
      <c r="G528" s="16"/>
      <c r="H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c r="BU528" s="16"/>
      <c r="BV528" s="16"/>
      <c r="BW528" s="16"/>
      <c r="BX528" s="16"/>
      <c r="BY528" s="16"/>
      <c r="BZ528" s="16"/>
      <c r="CA528" s="16"/>
      <c r="CB528" s="16"/>
      <c r="CC528" s="16"/>
      <c r="CD528" s="16"/>
      <c r="CE528" s="16"/>
      <c r="CF528" s="16"/>
      <c r="CH528" s="16"/>
      <c r="CI528" s="16"/>
    </row>
    <row r="529" spans="1:87" ht="109.5" customHeight="1" x14ac:dyDescent="0.25">
      <c r="A529" s="16"/>
      <c r="B529" s="16"/>
      <c r="C529" s="16"/>
      <c r="D529" s="16"/>
      <c r="F529" s="16"/>
      <c r="G529" s="16"/>
      <c r="H529" s="16"/>
      <c r="AZ529" s="16"/>
      <c r="BA529" s="16"/>
      <c r="BB529" s="16"/>
      <c r="BC529" s="16"/>
      <c r="BD529" s="16"/>
      <c r="BE529" s="16"/>
      <c r="BF529" s="16"/>
      <c r="BG529" s="16"/>
      <c r="BH529" s="16"/>
      <c r="BI529" s="16"/>
      <c r="BJ529" s="16"/>
      <c r="BK529" s="16"/>
      <c r="BL529" s="16"/>
      <c r="BM529" s="16"/>
      <c r="BN529" s="16"/>
      <c r="BO529" s="16"/>
      <c r="BP529" s="16"/>
      <c r="BQ529" s="16"/>
      <c r="BR529" s="16"/>
      <c r="BS529" s="16"/>
      <c r="BT529" s="16"/>
      <c r="BU529" s="16"/>
      <c r="BV529" s="16"/>
      <c r="BW529" s="16"/>
      <c r="BX529" s="16"/>
      <c r="BY529" s="16"/>
      <c r="BZ529" s="16"/>
      <c r="CA529" s="16"/>
      <c r="CB529" s="16"/>
      <c r="CC529" s="16"/>
      <c r="CD529" s="16"/>
      <c r="CE529" s="16"/>
      <c r="CF529" s="16"/>
      <c r="CH529" s="16"/>
      <c r="CI529" s="16"/>
    </row>
    <row r="530" spans="1:87" ht="109.5" customHeight="1" x14ac:dyDescent="0.25">
      <c r="A530" s="16"/>
      <c r="B530" s="16"/>
      <c r="C530" s="16"/>
      <c r="D530" s="16"/>
      <c r="F530" s="16"/>
      <c r="G530" s="16"/>
      <c r="H530" s="16"/>
      <c r="AZ530" s="16"/>
      <c r="BA530" s="16"/>
      <c r="BB530" s="16"/>
      <c r="BC530" s="16"/>
      <c r="BD530" s="16"/>
      <c r="BE530" s="16"/>
      <c r="BF530" s="16"/>
      <c r="BG530" s="16"/>
      <c r="BH530" s="16"/>
      <c r="BI530" s="16"/>
      <c r="BJ530" s="16"/>
      <c r="BK530" s="16"/>
      <c r="BL530" s="16"/>
      <c r="BM530" s="16"/>
      <c r="BN530" s="16"/>
      <c r="BO530" s="16"/>
      <c r="BP530" s="16"/>
      <c r="BQ530" s="16"/>
      <c r="BR530" s="16"/>
      <c r="BS530" s="16"/>
      <c r="BT530" s="16"/>
      <c r="BU530" s="16"/>
      <c r="BV530" s="16"/>
      <c r="BW530" s="16"/>
      <c r="BX530" s="16"/>
      <c r="BY530" s="16"/>
      <c r="BZ530" s="16"/>
      <c r="CA530" s="16"/>
      <c r="CB530" s="16"/>
      <c r="CC530" s="16"/>
      <c r="CD530" s="16"/>
      <c r="CE530" s="16"/>
      <c r="CF530" s="16"/>
      <c r="CH530" s="16"/>
      <c r="CI530" s="16"/>
    </row>
    <row r="531" spans="1:87" ht="109.5" customHeight="1" x14ac:dyDescent="0.25">
      <c r="A531" s="16"/>
      <c r="B531" s="16"/>
      <c r="C531" s="16"/>
      <c r="D531" s="16"/>
      <c r="F531" s="16"/>
      <c r="G531" s="16"/>
      <c r="H531" s="16"/>
      <c r="AZ531" s="16"/>
      <c r="BA531" s="16"/>
      <c r="BB531" s="16"/>
      <c r="BC531" s="16"/>
      <c r="BD531" s="16"/>
      <c r="BE531" s="16"/>
      <c r="BF531" s="16"/>
      <c r="BG531" s="16"/>
      <c r="BH531" s="16"/>
      <c r="BI531" s="16"/>
      <c r="BJ531" s="16"/>
      <c r="BK531" s="16"/>
      <c r="BL531" s="16"/>
      <c r="BM531" s="16"/>
      <c r="BN531" s="16"/>
      <c r="BO531" s="16"/>
      <c r="BP531" s="16"/>
      <c r="BQ531" s="16"/>
      <c r="BR531" s="16"/>
      <c r="BS531" s="16"/>
      <c r="BT531" s="16"/>
      <c r="BU531" s="16"/>
      <c r="BV531" s="16"/>
      <c r="BW531" s="16"/>
      <c r="BX531" s="16"/>
      <c r="BY531" s="16"/>
      <c r="BZ531" s="16"/>
      <c r="CA531" s="16"/>
      <c r="CB531" s="16"/>
      <c r="CC531" s="16"/>
      <c r="CD531" s="16"/>
      <c r="CE531" s="16"/>
      <c r="CF531" s="16"/>
      <c r="CH531" s="16"/>
      <c r="CI531" s="16"/>
    </row>
    <row r="532" spans="1:87" ht="109.5" customHeight="1" x14ac:dyDescent="0.25">
      <c r="A532" s="16"/>
      <c r="B532" s="16"/>
      <c r="C532" s="16"/>
      <c r="D532" s="16"/>
      <c r="F532" s="16"/>
      <c r="G532" s="16"/>
      <c r="H532" s="16"/>
      <c r="AZ532" s="16"/>
      <c r="BA532" s="16"/>
      <c r="BB532" s="16"/>
      <c r="BC532" s="16"/>
      <c r="BD532" s="16"/>
      <c r="BE532" s="16"/>
      <c r="BF532" s="16"/>
      <c r="BG532" s="16"/>
      <c r="BH532" s="16"/>
      <c r="BI532" s="16"/>
      <c r="BJ532" s="16"/>
      <c r="BK532" s="16"/>
      <c r="BL532" s="16"/>
      <c r="BM532" s="16"/>
      <c r="BN532" s="16"/>
      <c r="BO532" s="16"/>
      <c r="BP532" s="16"/>
      <c r="BQ532" s="16"/>
      <c r="BR532" s="16"/>
      <c r="BS532" s="16"/>
      <c r="BT532" s="16"/>
      <c r="BU532" s="16"/>
      <c r="BV532" s="16"/>
      <c r="BW532" s="16"/>
      <c r="BX532" s="16"/>
      <c r="BY532" s="16"/>
      <c r="BZ532" s="16"/>
      <c r="CA532" s="16"/>
      <c r="CB532" s="16"/>
      <c r="CC532" s="16"/>
      <c r="CD532" s="16"/>
      <c r="CE532" s="16"/>
      <c r="CF532" s="16"/>
      <c r="CH532" s="16"/>
      <c r="CI532" s="16"/>
    </row>
    <row r="533" spans="1:87" ht="109.5" customHeight="1" x14ac:dyDescent="0.25">
      <c r="A533" s="16"/>
      <c r="B533" s="16"/>
      <c r="C533" s="16"/>
      <c r="D533" s="16"/>
      <c r="F533" s="16"/>
      <c r="G533" s="16"/>
      <c r="H533" s="16"/>
      <c r="AZ533" s="16"/>
      <c r="BA533" s="16"/>
      <c r="BB533" s="16"/>
      <c r="BC533" s="16"/>
      <c r="BD533" s="16"/>
      <c r="BE533" s="16"/>
      <c r="BF533" s="16"/>
      <c r="BG533" s="16"/>
      <c r="BH533" s="16"/>
      <c r="BI533" s="16"/>
      <c r="BJ533" s="16"/>
      <c r="BK533" s="16"/>
      <c r="BL533" s="16"/>
      <c r="BM533" s="16"/>
      <c r="BN533" s="16"/>
      <c r="BO533" s="16"/>
      <c r="BP533" s="16"/>
      <c r="BQ533" s="16"/>
      <c r="BR533" s="16"/>
      <c r="BS533" s="16"/>
      <c r="BT533" s="16"/>
      <c r="BU533" s="16"/>
      <c r="BV533" s="16"/>
      <c r="BW533" s="16"/>
      <c r="BX533" s="16"/>
      <c r="BY533" s="16"/>
      <c r="BZ533" s="16"/>
      <c r="CA533" s="16"/>
      <c r="CB533" s="16"/>
      <c r="CC533" s="16"/>
      <c r="CD533" s="16"/>
      <c r="CE533" s="16"/>
      <c r="CF533" s="16"/>
      <c r="CH533" s="16"/>
      <c r="CI533" s="16"/>
    </row>
    <row r="534" spans="1:87" ht="109.5" customHeight="1" x14ac:dyDescent="0.25">
      <c r="A534" s="16"/>
      <c r="B534" s="16"/>
      <c r="C534" s="16"/>
      <c r="D534" s="16"/>
      <c r="F534" s="16"/>
      <c r="G534" s="16"/>
      <c r="H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c r="BU534" s="16"/>
      <c r="BV534" s="16"/>
      <c r="BW534" s="16"/>
      <c r="BX534" s="16"/>
      <c r="BY534" s="16"/>
      <c r="BZ534" s="16"/>
      <c r="CA534" s="16"/>
      <c r="CB534" s="16"/>
      <c r="CC534" s="16"/>
      <c r="CD534" s="16"/>
      <c r="CE534" s="16"/>
      <c r="CF534" s="16"/>
      <c r="CH534" s="16"/>
      <c r="CI534" s="16"/>
    </row>
    <row r="535" spans="1:87" ht="109.5" customHeight="1" x14ac:dyDescent="0.25">
      <c r="A535" s="16"/>
      <c r="B535" s="16"/>
      <c r="C535" s="16"/>
      <c r="D535" s="16"/>
      <c r="F535" s="16"/>
      <c r="G535" s="16"/>
      <c r="H535" s="16"/>
      <c r="AZ535" s="16"/>
      <c r="BA535" s="16"/>
      <c r="BB535" s="16"/>
      <c r="BC535" s="16"/>
      <c r="BD535" s="16"/>
      <c r="BE535" s="16"/>
      <c r="BF535" s="16"/>
      <c r="BG535" s="16"/>
      <c r="BH535" s="16"/>
      <c r="BI535" s="16"/>
      <c r="BJ535" s="16"/>
      <c r="BK535" s="16"/>
      <c r="BL535" s="16"/>
      <c r="BM535" s="16"/>
      <c r="BN535" s="16"/>
      <c r="BO535" s="16"/>
      <c r="BP535" s="16"/>
      <c r="BQ535" s="16"/>
      <c r="BR535" s="16"/>
      <c r="BS535" s="16"/>
      <c r="BT535" s="16"/>
      <c r="BU535" s="16"/>
      <c r="BV535" s="16"/>
      <c r="BW535" s="16"/>
      <c r="BX535" s="16"/>
      <c r="BY535" s="16"/>
      <c r="BZ535" s="16"/>
      <c r="CA535" s="16"/>
      <c r="CB535" s="16"/>
      <c r="CC535" s="16"/>
      <c r="CD535" s="16"/>
      <c r="CE535" s="16"/>
      <c r="CF535" s="16"/>
      <c r="CH535" s="16"/>
      <c r="CI535" s="16"/>
    </row>
    <row r="536" spans="1:87" ht="109.5" customHeight="1" x14ac:dyDescent="0.25">
      <c r="A536" s="16"/>
      <c r="B536" s="16"/>
      <c r="C536" s="16"/>
      <c r="D536" s="16"/>
      <c r="F536" s="16"/>
      <c r="G536" s="16"/>
      <c r="H536" s="16"/>
      <c r="AZ536" s="16"/>
      <c r="BA536" s="16"/>
      <c r="BB536" s="16"/>
      <c r="BC536" s="16"/>
      <c r="BD536" s="16"/>
      <c r="BE536" s="16"/>
      <c r="BF536" s="16"/>
      <c r="BG536" s="16"/>
      <c r="BH536" s="16"/>
      <c r="BI536" s="16"/>
      <c r="BJ536" s="16"/>
      <c r="BK536" s="16"/>
      <c r="BL536" s="16"/>
      <c r="BM536" s="16"/>
      <c r="BN536" s="16"/>
      <c r="BO536" s="16"/>
      <c r="BP536" s="16"/>
      <c r="BQ536" s="16"/>
      <c r="BR536" s="16"/>
      <c r="BS536" s="16"/>
      <c r="BT536" s="16"/>
      <c r="BU536" s="16"/>
      <c r="BV536" s="16"/>
      <c r="BW536" s="16"/>
      <c r="BX536" s="16"/>
      <c r="BY536" s="16"/>
      <c r="BZ536" s="16"/>
      <c r="CA536" s="16"/>
      <c r="CB536" s="16"/>
      <c r="CC536" s="16"/>
      <c r="CD536" s="16"/>
      <c r="CE536" s="16"/>
      <c r="CF536" s="16"/>
      <c r="CH536" s="16"/>
      <c r="CI536" s="16"/>
    </row>
    <row r="537" spans="1:87" ht="109.5" customHeight="1" x14ac:dyDescent="0.25">
      <c r="A537" s="16"/>
      <c r="B537" s="16"/>
      <c r="C537" s="16"/>
      <c r="D537" s="16"/>
      <c r="F537" s="16"/>
      <c r="G537" s="16"/>
      <c r="H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c r="BU537" s="16"/>
      <c r="BV537" s="16"/>
      <c r="BW537" s="16"/>
      <c r="BX537" s="16"/>
      <c r="BY537" s="16"/>
      <c r="BZ537" s="16"/>
      <c r="CA537" s="16"/>
      <c r="CB537" s="16"/>
      <c r="CC537" s="16"/>
      <c r="CD537" s="16"/>
      <c r="CE537" s="16"/>
      <c r="CF537" s="16"/>
      <c r="CH537" s="16"/>
      <c r="CI537" s="16"/>
    </row>
    <row r="538" spans="1:87" ht="109.5" customHeight="1" x14ac:dyDescent="0.25">
      <c r="A538" s="16"/>
      <c r="B538" s="16"/>
      <c r="C538" s="16"/>
      <c r="D538" s="16"/>
      <c r="F538" s="16"/>
      <c r="G538" s="16"/>
      <c r="H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c r="BX538" s="16"/>
      <c r="BY538" s="16"/>
      <c r="BZ538" s="16"/>
      <c r="CA538" s="16"/>
      <c r="CB538" s="16"/>
      <c r="CC538" s="16"/>
      <c r="CD538" s="16"/>
      <c r="CE538" s="16"/>
      <c r="CF538" s="16"/>
      <c r="CH538" s="16"/>
      <c r="CI538" s="16"/>
    </row>
    <row r="539" spans="1:87" ht="109.5" customHeight="1" x14ac:dyDescent="0.25">
      <c r="A539" s="16"/>
      <c r="B539" s="16"/>
      <c r="C539" s="16"/>
      <c r="D539" s="16"/>
      <c r="F539" s="16"/>
      <c r="G539" s="16"/>
      <c r="H539" s="16"/>
      <c r="AZ539" s="16"/>
      <c r="BA539" s="16"/>
      <c r="BB539" s="16"/>
      <c r="BC539" s="16"/>
      <c r="BD539" s="16"/>
      <c r="BE539" s="16"/>
      <c r="BF539" s="16"/>
      <c r="BG539" s="16"/>
      <c r="BH539" s="16"/>
      <c r="BI539" s="16"/>
      <c r="BJ539" s="16"/>
      <c r="BK539" s="16"/>
      <c r="BL539" s="16"/>
      <c r="BM539" s="16"/>
      <c r="BN539" s="16"/>
      <c r="BO539" s="16"/>
      <c r="BP539" s="16"/>
      <c r="BQ539" s="16"/>
      <c r="BR539" s="16"/>
      <c r="BS539" s="16"/>
      <c r="BT539" s="16"/>
      <c r="BU539" s="16"/>
      <c r="BV539" s="16"/>
      <c r="BW539" s="16"/>
      <c r="BX539" s="16"/>
      <c r="BY539" s="16"/>
      <c r="BZ539" s="16"/>
      <c r="CA539" s="16"/>
      <c r="CB539" s="16"/>
      <c r="CC539" s="16"/>
      <c r="CD539" s="16"/>
      <c r="CE539" s="16"/>
      <c r="CF539" s="16"/>
      <c r="CH539" s="16"/>
      <c r="CI539" s="16"/>
    </row>
    <row r="540" spans="1:87" ht="109.5" customHeight="1" x14ac:dyDescent="0.25">
      <c r="A540" s="16"/>
      <c r="B540" s="16"/>
      <c r="C540" s="16"/>
      <c r="D540" s="16"/>
      <c r="F540" s="16"/>
      <c r="G540" s="16"/>
      <c r="H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c r="BU540" s="16"/>
      <c r="BV540" s="16"/>
      <c r="BW540" s="16"/>
      <c r="BX540" s="16"/>
      <c r="BY540" s="16"/>
      <c r="BZ540" s="16"/>
      <c r="CA540" s="16"/>
      <c r="CB540" s="16"/>
      <c r="CC540" s="16"/>
      <c r="CD540" s="16"/>
      <c r="CE540" s="16"/>
      <c r="CF540" s="16"/>
      <c r="CH540" s="16"/>
      <c r="CI540" s="16"/>
    </row>
    <row r="541" spans="1:87" ht="109.5" customHeight="1" x14ac:dyDescent="0.25">
      <c r="A541" s="16"/>
      <c r="B541" s="16"/>
      <c r="C541" s="16"/>
      <c r="D541" s="16"/>
      <c r="F541" s="16"/>
      <c r="G541" s="16"/>
      <c r="H541" s="16"/>
      <c r="AZ541" s="16"/>
      <c r="BA541" s="16"/>
      <c r="BB541" s="16"/>
      <c r="BC541" s="16"/>
      <c r="BD541" s="16"/>
      <c r="BE541" s="16"/>
      <c r="BF541" s="16"/>
      <c r="BG541" s="16"/>
      <c r="BH541" s="16"/>
      <c r="BI541" s="16"/>
      <c r="BJ541" s="16"/>
      <c r="BK541" s="16"/>
      <c r="BL541" s="16"/>
      <c r="BM541" s="16"/>
      <c r="BN541" s="16"/>
      <c r="BO541" s="16"/>
      <c r="BP541" s="16"/>
      <c r="BQ541" s="16"/>
      <c r="BR541" s="16"/>
      <c r="BS541" s="16"/>
      <c r="BT541" s="16"/>
      <c r="BU541" s="16"/>
      <c r="BV541" s="16"/>
      <c r="BW541" s="16"/>
      <c r="BX541" s="16"/>
      <c r="BY541" s="16"/>
      <c r="BZ541" s="16"/>
      <c r="CA541" s="16"/>
      <c r="CB541" s="16"/>
      <c r="CC541" s="16"/>
      <c r="CD541" s="16"/>
      <c r="CE541" s="16"/>
      <c r="CF541" s="16"/>
      <c r="CH541" s="16"/>
      <c r="CI541" s="16"/>
    </row>
    <row r="542" spans="1:87" ht="109.5" customHeight="1" x14ac:dyDescent="0.25">
      <c r="A542" s="16"/>
      <c r="B542" s="16"/>
      <c r="C542" s="16"/>
      <c r="D542" s="16"/>
      <c r="F542" s="16"/>
      <c r="G542" s="16"/>
      <c r="H542" s="16"/>
      <c r="AZ542" s="16"/>
      <c r="BA542" s="16"/>
      <c r="BB542" s="16"/>
      <c r="BC542" s="16"/>
      <c r="BD542" s="16"/>
      <c r="BE542" s="16"/>
      <c r="BF542" s="16"/>
      <c r="BG542" s="16"/>
      <c r="BH542" s="16"/>
      <c r="BI542" s="16"/>
      <c r="BJ542" s="16"/>
      <c r="BK542" s="16"/>
      <c r="BL542" s="16"/>
      <c r="BM542" s="16"/>
      <c r="BN542" s="16"/>
      <c r="BO542" s="16"/>
      <c r="BP542" s="16"/>
      <c r="BQ542" s="16"/>
      <c r="BR542" s="16"/>
      <c r="BS542" s="16"/>
      <c r="BT542" s="16"/>
      <c r="BU542" s="16"/>
      <c r="BV542" s="16"/>
      <c r="BW542" s="16"/>
      <c r="BX542" s="16"/>
      <c r="BY542" s="16"/>
      <c r="BZ542" s="16"/>
      <c r="CA542" s="16"/>
      <c r="CB542" s="16"/>
      <c r="CC542" s="16"/>
      <c r="CD542" s="16"/>
      <c r="CE542" s="16"/>
      <c r="CF542" s="16"/>
      <c r="CH542" s="16"/>
      <c r="CI542" s="16"/>
    </row>
    <row r="543" spans="1:87" ht="109.5" customHeight="1" x14ac:dyDescent="0.25">
      <c r="A543" s="16"/>
      <c r="B543" s="16"/>
      <c r="C543" s="16"/>
      <c r="D543" s="16"/>
      <c r="F543" s="16"/>
      <c r="G543" s="16"/>
      <c r="H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c r="CB543" s="16"/>
      <c r="CC543" s="16"/>
      <c r="CD543" s="16"/>
      <c r="CE543" s="16"/>
      <c r="CF543" s="16"/>
      <c r="CH543" s="16"/>
      <c r="CI543" s="16"/>
    </row>
    <row r="544" spans="1:87" ht="109.5" customHeight="1" x14ac:dyDescent="0.25">
      <c r="A544" s="16"/>
      <c r="B544" s="16"/>
      <c r="C544" s="16"/>
      <c r="D544" s="16"/>
      <c r="F544" s="16"/>
      <c r="G544" s="16"/>
      <c r="H544" s="16"/>
      <c r="AZ544" s="16"/>
      <c r="BA544" s="16"/>
      <c r="BB544" s="16"/>
      <c r="BC544" s="16"/>
      <c r="BD544" s="16"/>
      <c r="BE544" s="16"/>
      <c r="BF544" s="16"/>
      <c r="BG544" s="16"/>
      <c r="BH544" s="16"/>
      <c r="BI544" s="16"/>
      <c r="BJ544" s="16"/>
      <c r="BK544" s="16"/>
      <c r="BL544" s="16"/>
      <c r="BM544" s="16"/>
      <c r="BN544" s="16"/>
      <c r="BO544" s="16"/>
      <c r="BP544" s="16"/>
      <c r="BQ544" s="16"/>
      <c r="BR544" s="16"/>
      <c r="BS544" s="16"/>
      <c r="BT544" s="16"/>
      <c r="BU544" s="16"/>
      <c r="BV544" s="16"/>
      <c r="BW544" s="16"/>
      <c r="BX544" s="16"/>
      <c r="BY544" s="16"/>
      <c r="BZ544" s="16"/>
      <c r="CA544" s="16"/>
      <c r="CB544" s="16"/>
      <c r="CC544" s="16"/>
      <c r="CD544" s="16"/>
      <c r="CE544" s="16"/>
      <c r="CF544" s="16"/>
      <c r="CH544" s="16"/>
      <c r="CI544" s="16"/>
    </row>
    <row r="545" spans="1:87" ht="109.5" customHeight="1" x14ac:dyDescent="0.25">
      <c r="A545" s="16"/>
      <c r="B545" s="16"/>
      <c r="C545" s="16"/>
      <c r="D545" s="16"/>
      <c r="F545" s="16"/>
      <c r="G545" s="16"/>
      <c r="H545" s="16"/>
      <c r="AZ545" s="16"/>
      <c r="BA545" s="16"/>
      <c r="BB545" s="16"/>
      <c r="BC545" s="16"/>
      <c r="BD545" s="16"/>
      <c r="BE545" s="16"/>
      <c r="BF545" s="16"/>
      <c r="BG545" s="16"/>
      <c r="BH545" s="16"/>
      <c r="BI545" s="16"/>
      <c r="BJ545" s="16"/>
      <c r="BK545" s="16"/>
      <c r="BL545" s="16"/>
      <c r="BM545" s="16"/>
      <c r="BN545" s="16"/>
      <c r="BO545" s="16"/>
      <c r="BP545" s="16"/>
      <c r="BQ545" s="16"/>
      <c r="BR545" s="16"/>
      <c r="BS545" s="16"/>
      <c r="BT545" s="16"/>
      <c r="BU545" s="16"/>
      <c r="BV545" s="16"/>
      <c r="BW545" s="16"/>
      <c r="BX545" s="16"/>
      <c r="BY545" s="16"/>
      <c r="BZ545" s="16"/>
      <c r="CA545" s="16"/>
      <c r="CB545" s="16"/>
      <c r="CC545" s="16"/>
      <c r="CD545" s="16"/>
      <c r="CE545" s="16"/>
      <c r="CF545" s="16"/>
      <c r="CH545" s="16"/>
      <c r="CI545" s="16"/>
    </row>
    <row r="546" spans="1:87" ht="109.5" customHeight="1" x14ac:dyDescent="0.25">
      <c r="A546" s="16"/>
      <c r="B546" s="16"/>
      <c r="C546" s="16"/>
      <c r="D546" s="16"/>
      <c r="F546" s="16"/>
      <c r="G546" s="16"/>
      <c r="H546" s="16"/>
      <c r="AZ546" s="16"/>
      <c r="BA546" s="16"/>
      <c r="BB546" s="16"/>
      <c r="BC546" s="16"/>
      <c r="BD546" s="16"/>
      <c r="BE546" s="16"/>
      <c r="BF546" s="16"/>
      <c r="BG546" s="16"/>
      <c r="BH546" s="16"/>
      <c r="BI546" s="16"/>
      <c r="BJ546" s="16"/>
      <c r="BK546" s="16"/>
      <c r="BL546" s="16"/>
      <c r="BM546" s="16"/>
      <c r="BN546" s="16"/>
      <c r="BO546" s="16"/>
      <c r="BP546" s="16"/>
      <c r="BQ546" s="16"/>
      <c r="BR546" s="16"/>
      <c r="BS546" s="16"/>
      <c r="BT546" s="16"/>
      <c r="BU546" s="16"/>
      <c r="BV546" s="16"/>
      <c r="BW546" s="16"/>
      <c r="BX546" s="16"/>
      <c r="BY546" s="16"/>
      <c r="BZ546" s="16"/>
      <c r="CA546" s="16"/>
      <c r="CB546" s="16"/>
      <c r="CC546" s="16"/>
      <c r="CD546" s="16"/>
      <c r="CE546" s="16"/>
      <c r="CF546" s="16"/>
      <c r="CH546" s="16"/>
      <c r="CI546" s="16"/>
    </row>
    <row r="547" spans="1:87" ht="109.5" customHeight="1" x14ac:dyDescent="0.25">
      <c r="A547" s="16"/>
      <c r="B547" s="16"/>
      <c r="C547" s="16"/>
      <c r="D547" s="16"/>
      <c r="F547" s="16"/>
      <c r="G547" s="16"/>
      <c r="H547" s="16"/>
      <c r="AZ547" s="16"/>
      <c r="BA547" s="16"/>
      <c r="BB547" s="16"/>
      <c r="BC547" s="16"/>
      <c r="BD547" s="16"/>
      <c r="BE547" s="16"/>
      <c r="BF547" s="16"/>
      <c r="BG547" s="16"/>
      <c r="BH547" s="16"/>
      <c r="BI547" s="16"/>
      <c r="BJ547" s="16"/>
      <c r="BK547" s="16"/>
      <c r="BL547" s="16"/>
      <c r="BM547" s="16"/>
      <c r="BN547" s="16"/>
      <c r="BO547" s="16"/>
      <c r="BP547" s="16"/>
      <c r="BQ547" s="16"/>
      <c r="BR547" s="16"/>
      <c r="BS547" s="16"/>
      <c r="BT547" s="16"/>
      <c r="BU547" s="16"/>
      <c r="BV547" s="16"/>
      <c r="BW547" s="16"/>
      <c r="BX547" s="16"/>
      <c r="BY547" s="16"/>
      <c r="BZ547" s="16"/>
      <c r="CA547" s="16"/>
      <c r="CB547" s="16"/>
      <c r="CC547" s="16"/>
      <c r="CD547" s="16"/>
      <c r="CE547" s="16"/>
      <c r="CF547" s="16"/>
      <c r="CH547" s="16"/>
      <c r="CI547" s="16"/>
    </row>
    <row r="548" spans="1:87" ht="109.5" customHeight="1" x14ac:dyDescent="0.25">
      <c r="A548" s="16"/>
      <c r="B548" s="16"/>
      <c r="C548" s="16"/>
      <c r="D548" s="16"/>
      <c r="F548" s="16"/>
      <c r="G548" s="16"/>
      <c r="H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c r="BU548" s="16"/>
      <c r="BV548" s="16"/>
      <c r="BW548" s="16"/>
      <c r="BX548" s="16"/>
      <c r="BY548" s="16"/>
      <c r="BZ548" s="16"/>
      <c r="CA548" s="16"/>
      <c r="CB548" s="16"/>
      <c r="CC548" s="16"/>
      <c r="CD548" s="16"/>
      <c r="CE548" s="16"/>
      <c r="CF548" s="16"/>
      <c r="CH548" s="16"/>
      <c r="CI548" s="16"/>
    </row>
    <row r="549" spans="1:87" ht="109.5" customHeight="1" x14ac:dyDescent="0.25">
      <c r="A549" s="16"/>
      <c r="B549" s="16"/>
      <c r="C549" s="16"/>
      <c r="D549" s="16"/>
      <c r="F549" s="16"/>
      <c r="G549" s="16"/>
      <c r="H549" s="16"/>
      <c r="AZ549" s="16"/>
      <c r="BA549" s="16"/>
      <c r="BB549" s="16"/>
      <c r="BC549" s="16"/>
      <c r="BD549" s="16"/>
      <c r="BE549" s="16"/>
      <c r="BF549" s="16"/>
      <c r="BG549" s="16"/>
      <c r="BH549" s="16"/>
      <c r="BI549" s="16"/>
      <c r="BJ549" s="16"/>
      <c r="BK549" s="16"/>
      <c r="BL549" s="16"/>
      <c r="BM549" s="16"/>
      <c r="BN549" s="16"/>
      <c r="BO549" s="16"/>
      <c r="BP549" s="16"/>
      <c r="BQ549" s="16"/>
      <c r="BR549" s="16"/>
      <c r="BS549" s="16"/>
      <c r="BT549" s="16"/>
      <c r="BU549" s="16"/>
      <c r="BV549" s="16"/>
      <c r="BW549" s="16"/>
      <c r="BX549" s="16"/>
      <c r="BY549" s="16"/>
      <c r="BZ549" s="16"/>
      <c r="CA549" s="16"/>
      <c r="CB549" s="16"/>
      <c r="CC549" s="16"/>
      <c r="CD549" s="16"/>
      <c r="CE549" s="16"/>
      <c r="CF549" s="16"/>
      <c r="CH549" s="16"/>
      <c r="CI549" s="16"/>
    </row>
    <row r="550" spans="1:87" ht="109.5" customHeight="1" x14ac:dyDescent="0.25">
      <c r="A550" s="16"/>
      <c r="B550" s="16"/>
      <c r="C550" s="16"/>
      <c r="D550" s="16"/>
      <c r="F550" s="16"/>
      <c r="G550" s="16"/>
      <c r="H550" s="16"/>
      <c r="AZ550" s="16"/>
      <c r="BA550" s="16"/>
      <c r="BB550" s="16"/>
      <c r="BC550" s="16"/>
      <c r="BD550" s="16"/>
      <c r="BE550" s="16"/>
      <c r="BF550" s="16"/>
      <c r="BG550" s="16"/>
      <c r="BH550" s="16"/>
      <c r="BI550" s="16"/>
      <c r="BJ550" s="16"/>
      <c r="BK550" s="16"/>
      <c r="BL550" s="16"/>
      <c r="BM550" s="16"/>
      <c r="BN550" s="16"/>
      <c r="BO550" s="16"/>
      <c r="BP550" s="16"/>
      <c r="BQ550" s="16"/>
      <c r="BR550" s="16"/>
      <c r="BS550" s="16"/>
      <c r="BT550" s="16"/>
      <c r="BU550" s="16"/>
      <c r="BV550" s="16"/>
      <c r="BW550" s="16"/>
      <c r="BX550" s="16"/>
      <c r="BY550" s="16"/>
      <c r="BZ550" s="16"/>
      <c r="CA550" s="16"/>
      <c r="CB550" s="16"/>
      <c r="CC550" s="16"/>
      <c r="CD550" s="16"/>
      <c r="CE550" s="16"/>
      <c r="CF550" s="16"/>
      <c r="CH550" s="16"/>
      <c r="CI550" s="16"/>
    </row>
    <row r="551" spans="1:87" ht="109.5" customHeight="1" x14ac:dyDescent="0.25">
      <c r="A551" s="16"/>
      <c r="B551" s="16"/>
      <c r="C551" s="16"/>
      <c r="D551" s="16"/>
      <c r="F551" s="16"/>
      <c r="G551" s="16"/>
      <c r="H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c r="CB551" s="16"/>
      <c r="CC551" s="16"/>
      <c r="CD551" s="16"/>
      <c r="CE551" s="16"/>
      <c r="CF551" s="16"/>
      <c r="CH551" s="16"/>
      <c r="CI551" s="16"/>
    </row>
    <row r="552" spans="1:87" ht="109.5" customHeight="1" x14ac:dyDescent="0.25">
      <c r="A552" s="16"/>
      <c r="B552" s="16"/>
      <c r="C552" s="16"/>
      <c r="D552" s="16"/>
      <c r="F552" s="16"/>
      <c r="G552" s="16"/>
      <c r="H552" s="16"/>
      <c r="AZ552" s="16"/>
      <c r="BA552" s="16"/>
      <c r="BB552" s="16"/>
      <c r="BC552" s="16"/>
      <c r="BD552" s="16"/>
      <c r="BE552" s="16"/>
      <c r="BF552" s="16"/>
      <c r="BG552" s="16"/>
      <c r="BH552" s="16"/>
      <c r="BI552" s="16"/>
      <c r="BJ552" s="16"/>
      <c r="BK552" s="16"/>
      <c r="BL552" s="16"/>
      <c r="BM552" s="16"/>
      <c r="BN552" s="16"/>
      <c r="BO552" s="16"/>
      <c r="BP552" s="16"/>
      <c r="BQ552" s="16"/>
      <c r="BR552" s="16"/>
      <c r="BS552" s="16"/>
      <c r="BT552" s="16"/>
      <c r="BU552" s="16"/>
      <c r="BV552" s="16"/>
      <c r="BW552" s="16"/>
      <c r="BX552" s="16"/>
      <c r="BY552" s="16"/>
      <c r="BZ552" s="16"/>
      <c r="CA552" s="16"/>
      <c r="CB552" s="16"/>
      <c r="CC552" s="16"/>
      <c r="CD552" s="16"/>
      <c r="CE552" s="16"/>
      <c r="CF552" s="16"/>
      <c r="CH552" s="16"/>
      <c r="CI552" s="16"/>
    </row>
    <row r="553" spans="1:87" ht="109.5" customHeight="1" x14ac:dyDescent="0.25">
      <c r="A553" s="16"/>
      <c r="B553" s="16"/>
      <c r="C553" s="16"/>
      <c r="D553" s="16"/>
      <c r="F553" s="16"/>
      <c r="G553" s="16"/>
      <c r="H553" s="16"/>
      <c r="AZ553" s="16"/>
      <c r="BA553" s="16"/>
      <c r="BB553" s="16"/>
      <c r="BC553" s="16"/>
      <c r="BD553" s="16"/>
      <c r="BE553" s="16"/>
      <c r="BF553" s="16"/>
      <c r="BG553" s="16"/>
      <c r="BH553" s="16"/>
      <c r="BI553" s="16"/>
      <c r="BJ553" s="16"/>
      <c r="BK553" s="16"/>
      <c r="BL553" s="16"/>
      <c r="BM553" s="16"/>
      <c r="BN553" s="16"/>
      <c r="BO553" s="16"/>
      <c r="BP553" s="16"/>
      <c r="BQ553" s="16"/>
      <c r="BR553" s="16"/>
      <c r="BS553" s="16"/>
      <c r="BT553" s="16"/>
      <c r="BU553" s="16"/>
      <c r="BV553" s="16"/>
      <c r="BW553" s="16"/>
      <c r="BX553" s="16"/>
      <c r="BY553" s="16"/>
      <c r="BZ553" s="16"/>
      <c r="CA553" s="16"/>
      <c r="CB553" s="16"/>
      <c r="CC553" s="16"/>
      <c r="CD553" s="16"/>
      <c r="CE553" s="16"/>
      <c r="CF553" s="16"/>
      <c r="CH553" s="16"/>
      <c r="CI553" s="16"/>
    </row>
    <row r="554" spans="1:87" ht="109.5" customHeight="1" x14ac:dyDescent="0.25">
      <c r="A554" s="16"/>
      <c r="B554" s="16"/>
      <c r="C554" s="16"/>
      <c r="D554" s="16"/>
      <c r="F554" s="16"/>
      <c r="G554" s="16"/>
      <c r="H554" s="16"/>
      <c r="AZ554" s="16"/>
      <c r="BA554" s="16"/>
      <c r="BB554" s="16"/>
      <c r="BC554" s="16"/>
      <c r="BD554" s="16"/>
      <c r="BE554" s="16"/>
      <c r="BF554" s="16"/>
      <c r="BG554" s="16"/>
      <c r="BH554" s="16"/>
      <c r="BI554" s="16"/>
      <c r="BJ554" s="16"/>
      <c r="BK554" s="16"/>
      <c r="BL554" s="16"/>
      <c r="BM554" s="16"/>
      <c r="BN554" s="16"/>
      <c r="BO554" s="16"/>
      <c r="BP554" s="16"/>
      <c r="BQ554" s="16"/>
      <c r="BR554" s="16"/>
      <c r="BS554" s="16"/>
      <c r="BT554" s="16"/>
      <c r="BU554" s="16"/>
      <c r="BV554" s="16"/>
      <c r="BW554" s="16"/>
      <c r="BX554" s="16"/>
      <c r="BY554" s="16"/>
      <c r="BZ554" s="16"/>
      <c r="CA554" s="16"/>
      <c r="CB554" s="16"/>
      <c r="CC554" s="16"/>
      <c r="CD554" s="16"/>
      <c r="CE554" s="16"/>
      <c r="CF554" s="16"/>
      <c r="CH554" s="16"/>
      <c r="CI554" s="16"/>
    </row>
    <row r="555" spans="1:87" ht="109.5" customHeight="1" x14ac:dyDescent="0.25">
      <c r="A555" s="16"/>
      <c r="B555" s="16"/>
      <c r="C555" s="16"/>
      <c r="D555" s="16"/>
      <c r="F555" s="16"/>
      <c r="G555" s="16"/>
      <c r="H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c r="BU555" s="16"/>
      <c r="BV555" s="16"/>
      <c r="BW555" s="16"/>
      <c r="BX555" s="16"/>
      <c r="BY555" s="16"/>
      <c r="BZ555" s="16"/>
      <c r="CA555" s="16"/>
      <c r="CB555" s="16"/>
      <c r="CC555" s="16"/>
      <c r="CD555" s="16"/>
      <c r="CE555" s="16"/>
      <c r="CF555" s="16"/>
      <c r="CH555" s="16"/>
      <c r="CI555" s="16"/>
    </row>
    <row r="556" spans="1:87" ht="109.5" customHeight="1" x14ac:dyDescent="0.25">
      <c r="A556" s="16"/>
      <c r="B556" s="16"/>
      <c r="C556" s="16"/>
      <c r="D556" s="16"/>
      <c r="F556" s="16"/>
      <c r="G556" s="16"/>
      <c r="H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c r="BU556" s="16"/>
      <c r="BV556" s="16"/>
      <c r="BW556" s="16"/>
      <c r="BX556" s="16"/>
      <c r="BY556" s="16"/>
      <c r="BZ556" s="16"/>
      <c r="CA556" s="16"/>
      <c r="CB556" s="16"/>
      <c r="CC556" s="16"/>
      <c r="CD556" s="16"/>
      <c r="CE556" s="16"/>
      <c r="CF556" s="16"/>
      <c r="CH556" s="16"/>
      <c r="CI556" s="16"/>
    </row>
    <row r="557" spans="1:87" ht="109.5" customHeight="1" x14ac:dyDescent="0.25">
      <c r="A557" s="16"/>
      <c r="B557" s="16"/>
      <c r="C557" s="16"/>
      <c r="D557" s="16"/>
      <c r="F557" s="16"/>
      <c r="G557" s="16"/>
      <c r="H557" s="16"/>
      <c r="AZ557" s="16"/>
      <c r="BA557" s="16"/>
      <c r="BB557" s="16"/>
      <c r="BC557" s="16"/>
      <c r="BD557" s="16"/>
      <c r="BE557" s="16"/>
      <c r="BF557" s="16"/>
      <c r="BG557" s="16"/>
      <c r="BH557" s="16"/>
      <c r="BI557" s="16"/>
      <c r="BJ557" s="16"/>
      <c r="BK557" s="16"/>
      <c r="BL557" s="16"/>
      <c r="BM557" s="16"/>
      <c r="BN557" s="16"/>
      <c r="BO557" s="16"/>
      <c r="BP557" s="16"/>
      <c r="BQ557" s="16"/>
      <c r="BR557" s="16"/>
      <c r="BS557" s="16"/>
      <c r="BT557" s="16"/>
      <c r="BU557" s="16"/>
      <c r="BV557" s="16"/>
      <c r="BW557" s="16"/>
      <c r="BX557" s="16"/>
      <c r="BY557" s="16"/>
      <c r="BZ557" s="16"/>
      <c r="CA557" s="16"/>
      <c r="CB557" s="16"/>
      <c r="CC557" s="16"/>
      <c r="CD557" s="16"/>
      <c r="CE557" s="16"/>
      <c r="CF557" s="16"/>
      <c r="CH557" s="16"/>
      <c r="CI557" s="16"/>
    </row>
    <row r="558" spans="1:87" ht="109.5" customHeight="1" x14ac:dyDescent="0.25">
      <c r="A558" s="16"/>
      <c r="B558" s="16"/>
      <c r="C558" s="16"/>
      <c r="D558" s="16"/>
      <c r="F558" s="16"/>
      <c r="G558" s="16"/>
      <c r="H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c r="BU558" s="16"/>
      <c r="BV558" s="16"/>
      <c r="BW558" s="16"/>
      <c r="BX558" s="16"/>
      <c r="BY558" s="16"/>
      <c r="BZ558" s="16"/>
      <c r="CA558" s="16"/>
      <c r="CB558" s="16"/>
      <c r="CC558" s="16"/>
      <c r="CD558" s="16"/>
      <c r="CE558" s="16"/>
      <c r="CF558" s="16"/>
      <c r="CH558" s="16"/>
      <c r="CI558" s="16"/>
    </row>
    <row r="559" spans="1:87" ht="109.5" customHeight="1" x14ac:dyDescent="0.25">
      <c r="A559" s="16"/>
      <c r="B559" s="16"/>
      <c r="C559" s="16"/>
      <c r="D559" s="16"/>
      <c r="F559" s="16"/>
      <c r="G559" s="16"/>
      <c r="H559" s="16"/>
      <c r="AZ559" s="16"/>
      <c r="BA559" s="16"/>
      <c r="BB559" s="16"/>
      <c r="BC559" s="16"/>
      <c r="BD559" s="16"/>
      <c r="BE559" s="16"/>
      <c r="BF559" s="16"/>
      <c r="BG559" s="16"/>
      <c r="BH559" s="16"/>
      <c r="BI559" s="16"/>
      <c r="BJ559" s="16"/>
      <c r="BK559" s="16"/>
      <c r="BL559" s="16"/>
      <c r="BM559" s="16"/>
      <c r="BN559" s="16"/>
      <c r="BO559" s="16"/>
      <c r="BP559" s="16"/>
      <c r="BQ559" s="16"/>
      <c r="BR559" s="16"/>
      <c r="BS559" s="16"/>
      <c r="BT559" s="16"/>
      <c r="BU559" s="16"/>
      <c r="BV559" s="16"/>
      <c r="BW559" s="16"/>
      <c r="BX559" s="16"/>
      <c r="BY559" s="16"/>
      <c r="BZ559" s="16"/>
      <c r="CA559" s="16"/>
      <c r="CB559" s="16"/>
      <c r="CC559" s="16"/>
      <c r="CD559" s="16"/>
      <c r="CE559" s="16"/>
      <c r="CF559" s="16"/>
      <c r="CH559" s="16"/>
      <c r="CI559" s="16"/>
    </row>
    <row r="560" spans="1:87" ht="109.5" customHeight="1" x14ac:dyDescent="0.25">
      <c r="A560" s="16"/>
      <c r="B560" s="16"/>
      <c r="C560" s="16"/>
      <c r="D560" s="16"/>
      <c r="F560" s="16"/>
      <c r="G560" s="16"/>
      <c r="H560" s="16"/>
      <c r="AZ560" s="16"/>
      <c r="BA560" s="16"/>
      <c r="BB560" s="16"/>
      <c r="BC560" s="16"/>
      <c r="BD560" s="16"/>
      <c r="BE560" s="16"/>
      <c r="BF560" s="16"/>
      <c r="BG560" s="16"/>
      <c r="BH560" s="16"/>
      <c r="BI560" s="16"/>
      <c r="BJ560" s="16"/>
      <c r="BK560" s="16"/>
      <c r="BL560" s="16"/>
      <c r="BM560" s="16"/>
      <c r="BN560" s="16"/>
      <c r="BO560" s="16"/>
      <c r="BP560" s="16"/>
      <c r="BQ560" s="16"/>
      <c r="BR560" s="16"/>
      <c r="BS560" s="16"/>
      <c r="BT560" s="16"/>
      <c r="BU560" s="16"/>
      <c r="BV560" s="16"/>
      <c r="BW560" s="16"/>
      <c r="BX560" s="16"/>
      <c r="BY560" s="16"/>
      <c r="BZ560" s="16"/>
      <c r="CA560" s="16"/>
      <c r="CB560" s="16"/>
      <c r="CC560" s="16"/>
      <c r="CD560" s="16"/>
      <c r="CE560" s="16"/>
      <c r="CF560" s="16"/>
      <c r="CH560" s="16"/>
      <c r="CI560" s="16"/>
    </row>
    <row r="561" spans="1:87" ht="109.5" customHeight="1" x14ac:dyDescent="0.25">
      <c r="A561" s="16"/>
      <c r="B561" s="16"/>
      <c r="C561" s="16"/>
      <c r="D561" s="16"/>
      <c r="F561" s="16"/>
      <c r="G561" s="16"/>
      <c r="H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c r="BU561" s="16"/>
      <c r="BV561" s="16"/>
      <c r="BW561" s="16"/>
      <c r="BX561" s="16"/>
      <c r="BY561" s="16"/>
      <c r="BZ561" s="16"/>
      <c r="CA561" s="16"/>
      <c r="CB561" s="16"/>
      <c r="CC561" s="16"/>
      <c r="CD561" s="16"/>
      <c r="CE561" s="16"/>
      <c r="CF561" s="16"/>
      <c r="CH561" s="16"/>
      <c r="CI561" s="16"/>
    </row>
    <row r="562" spans="1:87" ht="109.5" customHeight="1" x14ac:dyDescent="0.25">
      <c r="A562" s="16"/>
      <c r="B562" s="16"/>
      <c r="C562" s="16"/>
      <c r="D562" s="16"/>
      <c r="F562" s="16"/>
      <c r="G562" s="16"/>
      <c r="H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c r="BU562" s="16"/>
      <c r="BV562" s="16"/>
      <c r="BW562" s="16"/>
      <c r="BX562" s="16"/>
      <c r="BY562" s="16"/>
      <c r="BZ562" s="16"/>
      <c r="CA562" s="16"/>
      <c r="CB562" s="16"/>
      <c r="CC562" s="16"/>
      <c r="CD562" s="16"/>
      <c r="CE562" s="16"/>
      <c r="CF562" s="16"/>
      <c r="CH562" s="16"/>
      <c r="CI562" s="16"/>
    </row>
    <row r="563" spans="1:87" ht="109.5" customHeight="1" x14ac:dyDescent="0.25">
      <c r="A563" s="16"/>
      <c r="B563" s="16"/>
      <c r="C563" s="16"/>
      <c r="D563" s="16"/>
      <c r="F563" s="16"/>
      <c r="G563" s="16"/>
      <c r="H563" s="16"/>
      <c r="AZ563" s="16"/>
      <c r="BA563" s="16"/>
      <c r="BB563" s="16"/>
      <c r="BC563" s="16"/>
      <c r="BD563" s="16"/>
      <c r="BE563" s="16"/>
      <c r="BF563" s="16"/>
      <c r="BG563" s="16"/>
      <c r="BH563" s="16"/>
      <c r="BI563" s="16"/>
      <c r="BJ563" s="16"/>
      <c r="BK563" s="16"/>
      <c r="BL563" s="16"/>
      <c r="BM563" s="16"/>
      <c r="BN563" s="16"/>
      <c r="BO563" s="16"/>
      <c r="BP563" s="16"/>
      <c r="BQ563" s="16"/>
      <c r="BR563" s="16"/>
      <c r="BS563" s="16"/>
      <c r="BT563" s="16"/>
      <c r="BU563" s="16"/>
      <c r="BV563" s="16"/>
      <c r="BW563" s="16"/>
      <c r="BX563" s="16"/>
      <c r="BY563" s="16"/>
      <c r="BZ563" s="16"/>
      <c r="CA563" s="16"/>
      <c r="CB563" s="16"/>
      <c r="CC563" s="16"/>
      <c r="CD563" s="16"/>
      <c r="CE563" s="16"/>
      <c r="CF563" s="16"/>
      <c r="CH563" s="16"/>
      <c r="CI563" s="16"/>
    </row>
    <row r="564" spans="1:87" ht="109.5" customHeight="1" x14ac:dyDescent="0.25">
      <c r="A564" s="16"/>
      <c r="B564" s="16"/>
      <c r="C564" s="16"/>
      <c r="D564" s="16"/>
      <c r="F564" s="16"/>
      <c r="G564" s="16"/>
      <c r="H564" s="16"/>
      <c r="AZ564" s="16"/>
      <c r="BA564" s="16"/>
      <c r="BB564" s="16"/>
      <c r="BC564" s="16"/>
      <c r="BD564" s="16"/>
      <c r="BE564" s="16"/>
      <c r="BF564" s="16"/>
      <c r="BG564" s="16"/>
      <c r="BH564" s="16"/>
      <c r="BI564" s="16"/>
      <c r="BJ564" s="16"/>
      <c r="BK564" s="16"/>
      <c r="BL564" s="16"/>
      <c r="BM564" s="16"/>
      <c r="BN564" s="16"/>
      <c r="BO564" s="16"/>
      <c r="BP564" s="16"/>
      <c r="BQ564" s="16"/>
      <c r="BR564" s="16"/>
      <c r="BS564" s="16"/>
      <c r="BT564" s="16"/>
      <c r="BU564" s="16"/>
      <c r="BV564" s="16"/>
      <c r="BW564" s="16"/>
      <c r="BX564" s="16"/>
      <c r="BY564" s="16"/>
      <c r="BZ564" s="16"/>
      <c r="CA564" s="16"/>
      <c r="CB564" s="16"/>
      <c r="CC564" s="16"/>
      <c r="CD564" s="16"/>
      <c r="CE564" s="16"/>
      <c r="CF564" s="16"/>
      <c r="CH564" s="16"/>
      <c r="CI564" s="16"/>
    </row>
    <row r="565" spans="1:87" ht="109.5" customHeight="1" x14ac:dyDescent="0.25">
      <c r="A565" s="16"/>
      <c r="B565" s="16"/>
      <c r="C565" s="16"/>
      <c r="D565" s="16"/>
      <c r="F565" s="16"/>
      <c r="G565" s="16"/>
      <c r="H565" s="16"/>
      <c r="AZ565" s="16"/>
      <c r="BA565" s="16"/>
      <c r="BB565" s="16"/>
      <c r="BC565" s="16"/>
      <c r="BD565" s="16"/>
      <c r="BE565" s="16"/>
      <c r="BF565" s="16"/>
      <c r="BG565" s="16"/>
      <c r="BH565" s="16"/>
      <c r="BI565" s="16"/>
      <c r="BJ565" s="16"/>
      <c r="BK565" s="16"/>
      <c r="BL565" s="16"/>
      <c r="BM565" s="16"/>
      <c r="BN565" s="16"/>
      <c r="BO565" s="16"/>
      <c r="BP565" s="16"/>
      <c r="BQ565" s="16"/>
      <c r="BR565" s="16"/>
      <c r="BS565" s="16"/>
      <c r="BT565" s="16"/>
      <c r="BU565" s="16"/>
      <c r="BV565" s="16"/>
      <c r="BW565" s="16"/>
      <c r="BX565" s="16"/>
      <c r="BY565" s="16"/>
      <c r="BZ565" s="16"/>
      <c r="CA565" s="16"/>
      <c r="CB565" s="16"/>
      <c r="CC565" s="16"/>
      <c r="CD565" s="16"/>
      <c r="CE565" s="16"/>
      <c r="CF565" s="16"/>
      <c r="CH565" s="16"/>
      <c r="CI565" s="16"/>
    </row>
    <row r="566" spans="1:87" ht="109.5" customHeight="1" x14ac:dyDescent="0.25">
      <c r="A566" s="16"/>
      <c r="B566" s="16"/>
      <c r="C566" s="16"/>
      <c r="D566" s="16"/>
      <c r="F566" s="16"/>
      <c r="G566" s="16"/>
      <c r="H566" s="16"/>
      <c r="AZ566" s="16"/>
      <c r="BA566" s="16"/>
      <c r="BB566" s="16"/>
      <c r="BC566" s="16"/>
      <c r="BD566" s="16"/>
      <c r="BE566" s="16"/>
      <c r="BF566" s="16"/>
      <c r="BG566" s="16"/>
      <c r="BH566" s="16"/>
      <c r="BI566" s="16"/>
      <c r="BJ566" s="16"/>
      <c r="BK566" s="16"/>
      <c r="BL566" s="16"/>
      <c r="BM566" s="16"/>
      <c r="BN566" s="16"/>
      <c r="BO566" s="16"/>
      <c r="BP566" s="16"/>
      <c r="BQ566" s="16"/>
      <c r="BR566" s="16"/>
      <c r="BS566" s="16"/>
      <c r="BT566" s="16"/>
      <c r="BU566" s="16"/>
      <c r="BV566" s="16"/>
      <c r="BW566" s="16"/>
      <c r="BX566" s="16"/>
      <c r="BY566" s="16"/>
      <c r="BZ566" s="16"/>
      <c r="CA566" s="16"/>
      <c r="CB566" s="16"/>
      <c r="CC566" s="16"/>
      <c r="CD566" s="16"/>
      <c r="CE566" s="16"/>
      <c r="CF566" s="16"/>
      <c r="CH566" s="16"/>
      <c r="CI566" s="16"/>
    </row>
    <row r="567" spans="1:87" ht="109.5" customHeight="1" x14ac:dyDescent="0.25">
      <c r="A567" s="16"/>
      <c r="B567" s="16"/>
      <c r="C567" s="16"/>
      <c r="D567" s="16"/>
      <c r="F567" s="16"/>
      <c r="G567" s="16"/>
      <c r="H567" s="16"/>
      <c r="AZ567" s="16"/>
      <c r="BA567" s="16"/>
      <c r="BB567" s="16"/>
      <c r="BC567" s="16"/>
      <c r="BD567" s="16"/>
      <c r="BE567" s="16"/>
      <c r="BF567" s="16"/>
      <c r="BG567" s="16"/>
      <c r="BH567" s="16"/>
      <c r="BI567" s="16"/>
      <c r="BJ567" s="16"/>
      <c r="BK567" s="16"/>
      <c r="BL567" s="16"/>
      <c r="BM567" s="16"/>
      <c r="BN567" s="16"/>
      <c r="BO567" s="16"/>
      <c r="BP567" s="16"/>
      <c r="BQ567" s="16"/>
      <c r="BR567" s="16"/>
      <c r="BS567" s="16"/>
      <c r="BT567" s="16"/>
      <c r="BU567" s="16"/>
      <c r="BV567" s="16"/>
      <c r="BW567" s="16"/>
      <c r="BX567" s="16"/>
      <c r="BY567" s="16"/>
      <c r="BZ567" s="16"/>
      <c r="CA567" s="16"/>
      <c r="CB567" s="16"/>
      <c r="CC567" s="16"/>
      <c r="CD567" s="16"/>
      <c r="CE567" s="16"/>
      <c r="CF567" s="16"/>
      <c r="CH567" s="16"/>
      <c r="CI567" s="16"/>
    </row>
    <row r="568" spans="1:87" ht="109.5" customHeight="1" x14ac:dyDescent="0.25">
      <c r="A568" s="16"/>
      <c r="B568" s="16"/>
      <c r="C568" s="16"/>
      <c r="D568" s="16"/>
      <c r="F568" s="16"/>
      <c r="G568" s="16"/>
      <c r="H568" s="16"/>
      <c r="AZ568" s="16"/>
      <c r="BA568" s="16"/>
      <c r="BB568" s="16"/>
      <c r="BC568" s="16"/>
      <c r="BD568" s="16"/>
      <c r="BE568" s="16"/>
      <c r="BF568" s="16"/>
      <c r="BG568" s="16"/>
      <c r="BH568" s="16"/>
      <c r="BI568" s="16"/>
      <c r="BJ568" s="16"/>
      <c r="BK568" s="16"/>
      <c r="BL568" s="16"/>
      <c r="BM568" s="16"/>
      <c r="BN568" s="16"/>
      <c r="BO568" s="16"/>
      <c r="BP568" s="16"/>
      <c r="BQ568" s="16"/>
      <c r="BR568" s="16"/>
      <c r="BS568" s="16"/>
      <c r="BT568" s="16"/>
      <c r="BU568" s="16"/>
      <c r="BV568" s="16"/>
      <c r="BW568" s="16"/>
      <c r="BX568" s="16"/>
      <c r="BY568" s="16"/>
      <c r="BZ568" s="16"/>
      <c r="CA568" s="16"/>
      <c r="CB568" s="16"/>
      <c r="CC568" s="16"/>
      <c r="CD568" s="16"/>
      <c r="CE568" s="16"/>
      <c r="CF568" s="16"/>
      <c r="CH568" s="16"/>
      <c r="CI568" s="16"/>
    </row>
    <row r="569" spans="1:87" ht="109.5" customHeight="1" x14ac:dyDescent="0.25">
      <c r="A569" s="16"/>
      <c r="B569" s="16"/>
      <c r="C569" s="16"/>
      <c r="D569" s="16"/>
      <c r="F569" s="16"/>
      <c r="G569" s="16"/>
      <c r="H569" s="16"/>
      <c r="AZ569" s="16"/>
      <c r="BA569" s="16"/>
      <c r="BB569" s="16"/>
      <c r="BC569" s="16"/>
      <c r="BD569" s="16"/>
      <c r="BE569" s="16"/>
      <c r="BF569" s="16"/>
      <c r="BG569" s="16"/>
      <c r="BH569" s="16"/>
      <c r="BI569" s="16"/>
      <c r="BJ569" s="16"/>
      <c r="BK569" s="16"/>
      <c r="BL569" s="16"/>
      <c r="BM569" s="16"/>
      <c r="BN569" s="16"/>
      <c r="BO569" s="16"/>
      <c r="BP569" s="16"/>
      <c r="BQ569" s="16"/>
      <c r="BR569" s="16"/>
      <c r="BS569" s="16"/>
      <c r="BT569" s="16"/>
      <c r="BU569" s="16"/>
      <c r="BV569" s="16"/>
      <c r="BW569" s="16"/>
      <c r="BX569" s="16"/>
      <c r="BY569" s="16"/>
      <c r="BZ569" s="16"/>
      <c r="CA569" s="16"/>
      <c r="CB569" s="16"/>
      <c r="CC569" s="16"/>
      <c r="CD569" s="16"/>
      <c r="CE569" s="16"/>
      <c r="CF569" s="16"/>
      <c r="CH569" s="16"/>
      <c r="CI569" s="16"/>
    </row>
    <row r="570" spans="1:87" ht="109.5" customHeight="1" x14ac:dyDescent="0.25">
      <c r="A570" s="16"/>
      <c r="B570" s="16"/>
      <c r="C570" s="16"/>
      <c r="D570" s="16"/>
      <c r="F570" s="16"/>
      <c r="G570" s="16"/>
      <c r="H570" s="16"/>
      <c r="AZ570" s="16"/>
      <c r="BA570" s="16"/>
      <c r="BB570" s="16"/>
      <c r="BC570" s="16"/>
      <c r="BD570" s="16"/>
      <c r="BE570" s="16"/>
      <c r="BF570" s="16"/>
      <c r="BG570" s="16"/>
      <c r="BH570" s="16"/>
      <c r="BI570" s="16"/>
      <c r="BJ570" s="16"/>
      <c r="BK570" s="16"/>
      <c r="BL570" s="16"/>
      <c r="BM570" s="16"/>
      <c r="BN570" s="16"/>
      <c r="BO570" s="16"/>
      <c r="BP570" s="16"/>
      <c r="BQ570" s="16"/>
      <c r="BR570" s="16"/>
      <c r="BS570" s="16"/>
      <c r="BT570" s="16"/>
      <c r="BU570" s="16"/>
      <c r="BV570" s="16"/>
      <c r="BW570" s="16"/>
      <c r="BX570" s="16"/>
      <c r="BY570" s="16"/>
      <c r="BZ570" s="16"/>
      <c r="CA570" s="16"/>
      <c r="CB570" s="16"/>
      <c r="CC570" s="16"/>
      <c r="CD570" s="16"/>
      <c r="CE570" s="16"/>
      <c r="CF570" s="16"/>
      <c r="CH570" s="16"/>
      <c r="CI570" s="16"/>
    </row>
    <row r="571" spans="1:87" ht="109.5" customHeight="1" x14ac:dyDescent="0.25">
      <c r="A571" s="16"/>
      <c r="B571" s="16"/>
      <c r="C571" s="16"/>
      <c r="D571" s="16"/>
      <c r="F571" s="16"/>
      <c r="G571" s="16"/>
      <c r="H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c r="BU571" s="16"/>
      <c r="BV571" s="16"/>
      <c r="BW571" s="16"/>
      <c r="BX571" s="16"/>
      <c r="BY571" s="16"/>
      <c r="BZ571" s="16"/>
      <c r="CA571" s="16"/>
      <c r="CB571" s="16"/>
      <c r="CC571" s="16"/>
      <c r="CD571" s="16"/>
      <c r="CE571" s="16"/>
      <c r="CF571" s="16"/>
      <c r="CH571" s="16"/>
      <c r="CI571" s="16"/>
    </row>
    <row r="572" spans="1:87" ht="109.5" customHeight="1" x14ac:dyDescent="0.25">
      <c r="A572" s="16"/>
      <c r="B572" s="16"/>
      <c r="C572" s="16"/>
      <c r="D572" s="16"/>
      <c r="F572" s="16"/>
      <c r="G572" s="16"/>
      <c r="H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c r="BU572" s="16"/>
      <c r="BV572" s="16"/>
      <c r="BW572" s="16"/>
      <c r="BX572" s="16"/>
      <c r="BY572" s="16"/>
      <c r="BZ572" s="16"/>
      <c r="CA572" s="16"/>
      <c r="CB572" s="16"/>
      <c r="CC572" s="16"/>
      <c r="CD572" s="16"/>
      <c r="CE572" s="16"/>
      <c r="CF572" s="16"/>
      <c r="CH572" s="16"/>
      <c r="CI572" s="16"/>
    </row>
    <row r="573" spans="1:87" ht="109.5" customHeight="1" x14ac:dyDescent="0.25">
      <c r="A573" s="16"/>
      <c r="B573" s="16"/>
      <c r="C573" s="16"/>
      <c r="D573" s="16"/>
      <c r="F573" s="16"/>
      <c r="G573" s="16"/>
      <c r="H573" s="16"/>
      <c r="AZ573" s="16"/>
      <c r="BA573" s="16"/>
      <c r="BB573" s="16"/>
      <c r="BC573" s="16"/>
      <c r="BD573" s="16"/>
      <c r="BE573" s="16"/>
      <c r="BF573" s="16"/>
      <c r="BG573" s="16"/>
      <c r="BH573" s="16"/>
      <c r="BI573" s="16"/>
      <c r="BJ573" s="16"/>
      <c r="BK573" s="16"/>
      <c r="BL573" s="16"/>
      <c r="BM573" s="16"/>
      <c r="BN573" s="16"/>
      <c r="BO573" s="16"/>
      <c r="BP573" s="16"/>
      <c r="BQ573" s="16"/>
      <c r="BR573" s="16"/>
      <c r="BS573" s="16"/>
      <c r="BT573" s="16"/>
      <c r="BU573" s="16"/>
      <c r="BV573" s="16"/>
      <c r="BW573" s="16"/>
      <c r="BX573" s="16"/>
      <c r="BY573" s="16"/>
      <c r="BZ573" s="16"/>
      <c r="CA573" s="16"/>
      <c r="CB573" s="16"/>
      <c r="CC573" s="16"/>
      <c r="CD573" s="16"/>
      <c r="CE573" s="16"/>
      <c r="CF573" s="16"/>
      <c r="CH573" s="16"/>
      <c r="CI573" s="16"/>
    </row>
    <row r="574" spans="1:87" ht="109.5" customHeight="1" x14ac:dyDescent="0.25">
      <c r="A574" s="16"/>
      <c r="B574" s="16"/>
      <c r="C574" s="16"/>
      <c r="D574" s="16"/>
      <c r="F574" s="16"/>
      <c r="G574" s="16"/>
      <c r="H574" s="16"/>
      <c r="AZ574" s="16"/>
      <c r="BA574" s="16"/>
      <c r="BB574" s="16"/>
      <c r="BC574" s="16"/>
      <c r="BD574" s="16"/>
      <c r="BE574" s="16"/>
      <c r="BF574" s="16"/>
      <c r="BG574" s="16"/>
      <c r="BH574" s="16"/>
      <c r="BI574" s="16"/>
      <c r="BJ574" s="16"/>
      <c r="BK574" s="16"/>
      <c r="BL574" s="16"/>
      <c r="BM574" s="16"/>
      <c r="BN574" s="16"/>
      <c r="BO574" s="16"/>
      <c r="BP574" s="16"/>
      <c r="BQ574" s="16"/>
      <c r="BR574" s="16"/>
      <c r="BS574" s="16"/>
      <c r="BT574" s="16"/>
      <c r="BU574" s="16"/>
      <c r="BV574" s="16"/>
      <c r="BW574" s="16"/>
      <c r="BX574" s="16"/>
      <c r="BY574" s="16"/>
      <c r="BZ574" s="16"/>
      <c r="CA574" s="16"/>
      <c r="CB574" s="16"/>
      <c r="CC574" s="16"/>
      <c r="CD574" s="16"/>
      <c r="CE574" s="16"/>
      <c r="CF574" s="16"/>
      <c r="CH574" s="16"/>
      <c r="CI574" s="16"/>
    </row>
    <row r="575" spans="1:87" ht="109.5" customHeight="1" x14ac:dyDescent="0.25">
      <c r="A575" s="16"/>
      <c r="B575" s="16"/>
      <c r="C575" s="16"/>
      <c r="D575" s="16"/>
      <c r="F575" s="16"/>
      <c r="G575" s="16"/>
      <c r="H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c r="BU575" s="16"/>
      <c r="BV575" s="16"/>
      <c r="BW575" s="16"/>
      <c r="BX575" s="16"/>
      <c r="BY575" s="16"/>
      <c r="BZ575" s="16"/>
      <c r="CA575" s="16"/>
      <c r="CB575" s="16"/>
      <c r="CC575" s="16"/>
      <c r="CD575" s="16"/>
      <c r="CE575" s="16"/>
      <c r="CF575" s="16"/>
      <c r="CH575" s="16"/>
      <c r="CI575" s="16"/>
    </row>
    <row r="576" spans="1:87" ht="109.5" customHeight="1" x14ac:dyDescent="0.25">
      <c r="A576" s="16"/>
      <c r="B576" s="16"/>
      <c r="C576" s="16"/>
      <c r="D576" s="16"/>
      <c r="F576" s="16"/>
      <c r="G576" s="16"/>
      <c r="H576" s="16"/>
      <c r="AZ576" s="16"/>
      <c r="BA576" s="16"/>
      <c r="BB576" s="16"/>
      <c r="BC576" s="16"/>
      <c r="BD576" s="16"/>
      <c r="BE576" s="16"/>
      <c r="BF576" s="16"/>
      <c r="BG576" s="16"/>
      <c r="BH576" s="16"/>
      <c r="BI576" s="16"/>
      <c r="BJ576" s="16"/>
      <c r="BK576" s="16"/>
      <c r="BL576" s="16"/>
      <c r="BM576" s="16"/>
      <c r="BN576" s="16"/>
      <c r="BO576" s="16"/>
      <c r="BP576" s="16"/>
      <c r="BQ576" s="16"/>
      <c r="BR576" s="16"/>
      <c r="BS576" s="16"/>
      <c r="BT576" s="16"/>
      <c r="BU576" s="16"/>
      <c r="BV576" s="16"/>
      <c r="BW576" s="16"/>
      <c r="BX576" s="16"/>
      <c r="BY576" s="16"/>
      <c r="BZ576" s="16"/>
      <c r="CA576" s="16"/>
      <c r="CB576" s="16"/>
      <c r="CC576" s="16"/>
      <c r="CD576" s="16"/>
      <c r="CE576" s="16"/>
      <c r="CF576" s="16"/>
      <c r="CH576" s="16"/>
      <c r="CI576" s="16"/>
    </row>
    <row r="577" spans="1:87" ht="109.5" customHeight="1" x14ac:dyDescent="0.25">
      <c r="A577" s="16"/>
      <c r="B577" s="16"/>
      <c r="C577" s="16"/>
      <c r="D577" s="16"/>
      <c r="F577" s="16"/>
      <c r="G577" s="16"/>
      <c r="H577" s="16"/>
      <c r="AZ577" s="16"/>
      <c r="BA577" s="16"/>
      <c r="BB577" s="16"/>
      <c r="BC577" s="16"/>
      <c r="BD577" s="16"/>
      <c r="BE577" s="16"/>
      <c r="BF577" s="16"/>
      <c r="BG577" s="16"/>
      <c r="BH577" s="16"/>
      <c r="BI577" s="16"/>
      <c r="BJ577" s="16"/>
      <c r="BK577" s="16"/>
      <c r="BL577" s="16"/>
      <c r="BM577" s="16"/>
      <c r="BN577" s="16"/>
      <c r="BO577" s="16"/>
      <c r="BP577" s="16"/>
      <c r="BQ577" s="16"/>
      <c r="BR577" s="16"/>
      <c r="BS577" s="16"/>
      <c r="BT577" s="16"/>
      <c r="BU577" s="16"/>
      <c r="BV577" s="16"/>
      <c r="BW577" s="16"/>
      <c r="BX577" s="16"/>
      <c r="BY577" s="16"/>
      <c r="BZ577" s="16"/>
      <c r="CA577" s="16"/>
      <c r="CB577" s="16"/>
      <c r="CC577" s="16"/>
      <c r="CD577" s="16"/>
      <c r="CE577" s="16"/>
      <c r="CF577" s="16"/>
      <c r="CH577" s="16"/>
      <c r="CI577" s="16"/>
    </row>
    <row r="578" spans="1:87" ht="109.5" customHeight="1" x14ac:dyDescent="0.25">
      <c r="A578" s="16"/>
      <c r="B578" s="16"/>
      <c r="C578" s="16"/>
      <c r="D578" s="16"/>
      <c r="F578" s="16"/>
      <c r="G578" s="16"/>
      <c r="H578" s="16"/>
      <c r="AZ578" s="16"/>
      <c r="BA578" s="16"/>
      <c r="BB578" s="16"/>
      <c r="BC578" s="16"/>
      <c r="BD578" s="16"/>
      <c r="BE578" s="16"/>
      <c r="BF578" s="16"/>
      <c r="BG578" s="16"/>
      <c r="BH578" s="16"/>
      <c r="BI578" s="16"/>
      <c r="BJ578" s="16"/>
      <c r="BK578" s="16"/>
      <c r="BL578" s="16"/>
      <c r="BM578" s="16"/>
      <c r="BN578" s="16"/>
      <c r="BO578" s="16"/>
      <c r="BP578" s="16"/>
      <c r="BQ578" s="16"/>
      <c r="BR578" s="16"/>
      <c r="BS578" s="16"/>
      <c r="BT578" s="16"/>
      <c r="BU578" s="16"/>
      <c r="BV578" s="16"/>
      <c r="BW578" s="16"/>
      <c r="BX578" s="16"/>
      <c r="BY578" s="16"/>
      <c r="BZ578" s="16"/>
      <c r="CA578" s="16"/>
      <c r="CB578" s="16"/>
      <c r="CC578" s="16"/>
      <c r="CD578" s="16"/>
      <c r="CE578" s="16"/>
      <c r="CF578" s="16"/>
      <c r="CH578" s="16"/>
      <c r="CI578" s="16"/>
    </row>
    <row r="579" spans="1:87" ht="109.5" customHeight="1" x14ac:dyDescent="0.25">
      <c r="A579" s="16"/>
      <c r="B579" s="16"/>
      <c r="C579" s="16"/>
      <c r="D579" s="16"/>
      <c r="F579" s="16"/>
      <c r="G579" s="16"/>
      <c r="H579" s="16"/>
      <c r="AZ579" s="16"/>
      <c r="BA579" s="16"/>
      <c r="BB579" s="16"/>
      <c r="BC579" s="16"/>
      <c r="BD579" s="16"/>
      <c r="BE579" s="16"/>
      <c r="BF579" s="16"/>
      <c r="BG579" s="16"/>
      <c r="BH579" s="16"/>
      <c r="BI579" s="16"/>
      <c r="BJ579" s="16"/>
      <c r="BK579" s="16"/>
      <c r="BL579" s="16"/>
      <c r="BM579" s="16"/>
      <c r="BN579" s="16"/>
      <c r="BO579" s="16"/>
      <c r="BP579" s="16"/>
      <c r="BQ579" s="16"/>
      <c r="BR579" s="16"/>
      <c r="BS579" s="16"/>
      <c r="BT579" s="16"/>
      <c r="BU579" s="16"/>
      <c r="BV579" s="16"/>
      <c r="BW579" s="16"/>
      <c r="BX579" s="16"/>
      <c r="BY579" s="16"/>
      <c r="BZ579" s="16"/>
      <c r="CA579" s="16"/>
      <c r="CB579" s="16"/>
      <c r="CC579" s="16"/>
      <c r="CD579" s="16"/>
      <c r="CE579" s="16"/>
      <c r="CF579" s="16"/>
      <c r="CH579" s="16"/>
      <c r="CI579" s="16"/>
    </row>
    <row r="580" spans="1:87" ht="109.5" customHeight="1" x14ac:dyDescent="0.25">
      <c r="A580" s="16"/>
      <c r="B580" s="16"/>
      <c r="C580" s="16"/>
      <c r="D580" s="16"/>
      <c r="F580" s="16"/>
      <c r="G580" s="16"/>
      <c r="H580" s="16"/>
      <c r="AZ580" s="16"/>
      <c r="BA580" s="16"/>
      <c r="BB580" s="16"/>
      <c r="BC580" s="16"/>
      <c r="BD580" s="16"/>
      <c r="BE580" s="16"/>
      <c r="BF580" s="16"/>
      <c r="BG580" s="16"/>
      <c r="BH580" s="16"/>
      <c r="BI580" s="16"/>
      <c r="BJ580" s="16"/>
      <c r="BK580" s="16"/>
      <c r="BL580" s="16"/>
      <c r="BM580" s="16"/>
      <c r="BN580" s="16"/>
      <c r="BO580" s="16"/>
      <c r="BP580" s="16"/>
      <c r="BQ580" s="16"/>
      <c r="BR580" s="16"/>
      <c r="BS580" s="16"/>
      <c r="BT580" s="16"/>
      <c r="BU580" s="16"/>
      <c r="BV580" s="16"/>
      <c r="BW580" s="16"/>
      <c r="BX580" s="16"/>
      <c r="BY580" s="16"/>
      <c r="BZ580" s="16"/>
      <c r="CA580" s="16"/>
      <c r="CB580" s="16"/>
      <c r="CC580" s="16"/>
      <c r="CD580" s="16"/>
      <c r="CE580" s="16"/>
      <c r="CF580" s="16"/>
      <c r="CH580" s="16"/>
      <c r="CI580" s="16"/>
    </row>
    <row r="581" spans="1:87" ht="109.5" customHeight="1" x14ac:dyDescent="0.25">
      <c r="A581" s="16"/>
      <c r="B581" s="16"/>
      <c r="C581" s="16"/>
      <c r="D581" s="16"/>
      <c r="F581" s="16"/>
      <c r="G581" s="16"/>
      <c r="H581" s="16"/>
      <c r="AZ581" s="16"/>
      <c r="BA581" s="16"/>
      <c r="BB581" s="16"/>
      <c r="BC581" s="16"/>
      <c r="BD581" s="16"/>
      <c r="BE581" s="16"/>
      <c r="BF581" s="16"/>
      <c r="BG581" s="16"/>
      <c r="BH581" s="16"/>
      <c r="BI581" s="16"/>
      <c r="BJ581" s="16"/>
      <c r="BK581" s="16"/>
      <c r="BL581" s="16"/>
      <c r="BM581" s="16"/>
      <c r="BN581" s="16"/>
      <c r="BO581" s="16"/>
      <c r="BP581" s="16"/>
      <c r="BQ581" s="16"/>
      <c r="BR581" s="16"/>
      <c r="BS581" s="16"/>
      <c r="BT581" s="16"/>
      <c r="BU581" s="16"/>
      <c r="BV581" s="16"/>
      <c r="BW581" s="16"/>
      <c r="BX581" s="16"/>
      <c r="BY581" s="16"/>
      <c r="BZ581" s="16"/>
      <c r="CA581" s="16"/>
      <c r="CB581" s="16"/>
      <c r="CC581" s="16"/>
      <c r="CD581" s="16"/>
      <c r="CE581" s="16"/>
      <c r="CF581" s="16"/>
      <c r="CH581" s="16"/>
      <c r="CI581" s="16"/>
    </row>
    <row r="582" spans="1:87" ht="109.5" customHeight="1" x14ac:dyDescent="0.25">
      <c r="A582" s="16"/>
      <c r="B582" s="16"/>
      <c r="C582" s="16"/>
      <c r="D582" s="16"/>
      <c r="F582" s="16"/>
      <c r="G582" s="16"/>
      <c r="H582" s="16"/>
      <c r="AZ582" s="16"/>
      <c r="BA582" s="16"/>
      <c r="BB582" s="16"/>
      <c r="BC582" s="16"/>
      <c r="BD582" s="16"/>
      <c r="BE582" s="16"/>
      <c r="BF582" s="16"/>
      <c r="BG582" s="16"/>
      <c r="BH582" s="16"/>
      <c r="BI582" s="16"/>
      <c r="BJ582" s="16"/>
      <c r="BK582" s="16"/>
      <c r="BL582" s="16"/>
      <c r="BM582" s="16"/>
      <c r="BN582" s="16"/>
      <c r="BO582" s="16"/>
      <c r="BP582" s="16"/>
      <c r="BQ582" s="16"/>
      <c r="BR582" s="16"/>
      <c r="BS582" s="16"/>
      <c r="BT582" s="16"/>
      <c r="BU582" s="16"/>
      <c r="BV582" s="16"/>
      <c r="BW582" s="16"/>
      <c r="BX582" s="16"/>
      <c r="BY582" s="16"/>
      <c r="BZ582" s="16"/>
      <c r="CA582" s="16"/>
      <c r="CB582" s="16"/>
      <c r="CC582" s="16"/>
      <c r="CD582" s="16"/>
      <c r="CE582" s="16"/>
      <c r="CF582" s="16"/>
      <c r="CH582" s="16"/>
      <c r="CI582" s="16"/>
    </row>
    <row r="583" spans="1:87" ht="109.5" customHeight="1" x14ac:dyDescent="0.25">
      <c r="A583" s="16"/>
      <c r="B583" s="16"/>
      <c r="C583" s="16"/>
      <c r="D583" s="16"/>
      <c r="F583" s="16"/>
      <c r="G583" s="16"/>
      <c r="H583" s="16"/>
      <c r="AZ583" s="16"/>
      <c r="BA583" s="16"/>
      <c r="BB583" s="16"/>
      <c r="BC583" s="16"/>
      <c r="BD583" s="16"/>
      <c r="BE583" s="16"/>
      <c r="BF583" s="16"/>
      <c r="BG583" s="16"/>
      <c r="BH583" s="16"/>
      <c r="BI583" s="16"/>
      <c r="BJ583" s="16"/>
      <c r="BK583" s="16"/>
      <c r="BL583" s="16"/>
      <c r="BM583" s="16"/>
      <c r="BN583" s="16"/>
      <c r="BO583" s="16"/>
      <c r="BP583" s="16"/>
      <c r="BQ583" s="16"/>
      <c r="BR583" s="16"/>
      <c r="BS583" s="16"/>
      <c r="BT583" s="16"/>
      <c r="BU583" s="16"/>
      <c r="BV583" s="16"/>
      <c r="BW583" s="16"/>
      <c r="BX583" s="16"/>
      <c r="BY583" s="16"/>
      <c r="BZ583" s="16"/>
      <c r="CA583" s="16"/>
      <c r="CB583" s="16"/>
      <c r="CC583" s="16"/>
      <c r="CD583" s="16"/>
      <c r="CE583" s="16"/>
      <c r="CF583" s="16"/>
      <c r="CH583" s="16"/>
      <c r="CI583" s="16"/>
    </row>
    <row r="584" spans="1:87" ht="109.5" customHeight="1" x14ac:dyDescent="0.25">
      <c r="A584" s="16"/>
      <c r="B584" s="16"/>
      <c r="C584" s="16"/>
      <c r="D584" s="16"/>
      <c r="F584" s="16"/>
      <c r="G584" s="16"/>
      <c r="H584" s="16"/>
      <c r="AZ584" s="16"/>
      <c r="BA584" s="16"/>
      <c r="BB584" s="16"/>
      <c r="BC584" s="16"/>
      <c r="BD584" s="16"/>
      <c r="BE584" s="16"/>
      <c r="BF584" s="16"/>
      <c r="BG584" s="16"/>
      <c r="BH584" s="16"/>
      <c r="BI584" s="16"/>
      <c r="BJ584" s="16"/>
      <c r="BK584" s="16"/>
      <c r="BL584" s="16"/>
      <c r="BM584" s="16"/>
      <c r="BN584" s="16"/>
      <c r="BO584" s="16"/>
      <c r="BP584" s="16"/>
      <c r="BQ584" s="16"/>
      <c r="BR584" s="16"/>
      <c r="BS584" s="16"/>
      <c r="BT584" s="16"/>
      <c r="BU584" s="16"/>
      <c r="BV584" s="16"/>
      <c r="BW584" s="16"/>
      <c r="BX584" s="16"/>
      <c r="BY584" s="16"/>
      <c r="BZ584" s="16"/>
      <c r="CA584" s="16"/>
      <c r="CB584" s="16"/>
      <c r="CC584" s="16"/>
      <c r="CD584" s="16"/>
      <c r="CE584" s="16"/>
      <c r="CF584" s="16"/>
      <c r="CH584" s="16"/>
      <c r="CI584" s="16"/>
    </row>
    <row r="585" spans="1:87" ht="109.5" customHeight="1" x14ac:dyDescent="0.25">
      <c r="A585" s="16"/>
      <c r="B585" s="16"/>
      <c r="C585" s="16"/>
      <c r="D585" s="16"/>
      <c r="F585" s="16"/>
      <c r="G585" s="16"/>
      <c r="H585" s="16"/>
      <c r="AZ585" s="16"/>
      <c r="BA585" s="16"/>
      <c r="BB585" s="16"/>
      <c r="BC585" s="16"/>
      <c r="BD585" s="16"/>
      <c r="BE585" s="16"/>
      <c r="BF585" s="16"/>
      <c r="BG585" s="16"/>
      <c r="BH585" s="16"/>
      <c r="BI585" s="16"/>
      <c r="BJ585" s="16"/>
      <c r="BK585" s="16"/>
      <c r="BL585" s="16"/>
      <c r="BM585" s="16"/>
      <c r="BN585" s="16"/>
      <c r="BO585" s="16"/>
      <c r="BP585" s="16"/>
      <c r="BQ585" s="16"/>
      <c r="BR585" s="16"/>
      <c r="BS585" s="16"/>
      <c r="BT585" s="16"/>
      <c r="BU585" s="16"/>
      <c r="BV585" s="16"/>
      <c r="BW585" s="16"/>
      <c r="BX585" s="16"/>
      <c r="BY585" s="16"/>
      <c r="BZ585" s="16"/>
      <c r="CA585" s="16"/>
      <c r="CB585" s="16"/>
      <c r="CC585" s="16"/>
      <c r="CD585" s="16"/>
      <c r="CE585" s="16"/>
      <c r="CF585" s="16"/>
      <c r="CH585" s="16"/>
      <c r="CI585" s="16"/>
    </row>
    <row r="586" spans="1:87" ht="109.5" customHeight="1" x14ac:dyDescent="0.25">
      <c r="A586" s="16"/>
      <c r="B586" s="16"/>
      <c r="C586" s="16"/>
      <c r="D586" s="16"/>
      <c r="F586" s="16"/>
      <c r="G586" s="16"/>
      <c r="H586" s="16"/>
      <c r="AZ586" s="16"/>
      <c r="BA586" s="16"/>
      <c r="BB586" s="16"/>
      <c r="BC586" s="16"/>
      <c r="BD586" s="16"/>
      <c r="BE586" s="16"/>
      <c r="BF586" s="16"/>
      <c r="BG586" s="16"/>
      <c r="BH586" s="16"/>
      <c r="BI586" s="16"/>
      <c r="BJ586" s="16"/>
      <c r="BK586" s="16"/>
      <c r="BL586" s="16"/>
      <c r="BM586" s="16"/>
      <c r="BN586" s="16"/>
      <c r="BO586" s="16"/>
      <c r="BP586" s="16"/>
      <c r="BQ586" s="16"/>
      <c r="BR586" s="16"/>
      <c r="BS586" s="16"/>
      <c r="BT586" s="16"/>
      <c r="BU586" s="16"/>
      <c r="BV586" s="16"/>
      <c r="BW586" s="16"/>
      <c r="BX586" s="16"/>
      <c r="BY586" s="16"/>
      <c r="BZ586" s="16"/>
      <c r="CA586" s="16"/>
      <c r="CB586" s="16"/>
      <c r="CC586" s="16"/>
      <c r="CD586" s="16"/>
      <c r="CE586" s="16"/>
      <c r="CF586" s="16"/>
      <c r="CH586" s="16"/>
      <c r="CI586" s="16"/>
    </row>
    <row r="587" spans="1:87" ht="109.5" customHeight="1" x14ac:dyDescent="0.25">
      <c r="A587" s="16"/>
      <c r="B587" s="16"/>
      <c r="C587" s="16"/>
      <c r="D587" s="16"/>
      <c r="F587" s="16"/>
      <c r="G587" s="16"/>
      <c r="H587" s="16"/>
      <c r="AZ587" s="16"/>
      <c r="BA587" s="16"/>
      <c r="BB587" s="16"/>
      <c r="BC587" s="16"/>
      <c r="BD587" s="16"/>
      <c r="BE587" s="16"/>
      <c r="BF587" s="16"/>
      <c r="BG587" s="16"/>
      <c r="BH587" s="16"/>
      <c r="BI587" s="16"/>
      <c r="BJ587" s="16"/>
      <c r="BK587" s="16"/>
      <c r="BL587" s="16"/>
      <c r="BM587" s="16"/>
      <c r="BN587" s="16"/>
      <c r="BO587" s="16"/>
      <c r="BP587" s="16"/>
      <c r="BQ587" s="16"/>
      <c r="BR587" s="16"/>
      <c r="BS587" s="16"/>
      <c r="BT587" s="16"/>
      <c r="BU587" s="16"/>
      <c r="BV587" s="16"/>
      <c r="BW587" s="16"/>
      <c r="BX587" s="16"/>
      <c r="BY587" s="16"/>
      <c r="BZ587" s="16"/>
      <c r="CA587" s="16"/>
      <c r="CB587" s="16"/>
      <c r="CC587" s="16"/>
      <c r="CD587" s="16"/>
      <c r="CE587" s="16"/>
      <c r="CF587" s="16"/>
      <c r="CH587" s="16"/>
      <c r="CI587" s="16"/>
    </row>
    <row r="588" spans="1:87" ht="109.5" customHeight="1" x14ac:dyDescent="0.25">
      <c r="A588" s="16"/>
      <c r="B588" s="16"/>
      <c r="C588" s="16"/>
      <c r="D588" s="16"/>
      <c r="F588" s="16"/>
      <c r="G588" s="16"/>
      <c r="H588" s="16"/>
      <c r="AZ588" s="16"/>
      <c r="BA588" s="16"/>
      <c r="BB588" s="16"/>
      <c r="BC588" s="16"/>
      <c r="BD588" s="16"/>
      <c r="BE588" s="16"/>
      <c r="BF588" s="16"/>
      <c r="BG588" s="16"/>
      <c r="BH588" s="16"/>
      <c r="BI588" s="16"/>
      <c r="BJ588" s="16"/>
      <c r="BK588" s="16"/>
      <c r="BL588" s="16"/>
      <c r="BM588" s="16"/>
      <c r="BN588" s="16"/>
      <c r="BO588" s="16"/>
      <c r="BP588" s="16"/>
      <c r="BQ588" s="16"/>
      <c r="BR588" s="16"/>
      <c r="BS588" s="16"/>
      <c r="BT588" s="16"/>
      <c r="BU588" s="16"/>
      <c r="BV588" s="16"/>
      <c r="BW588" s="16"/>
      <c r="BX588" s="16"/>
      <c r="BY588" s="16"/>
      <c r="BZ588" s="16"/>
      <c r="CA588" s="16"/>
      <c r="CB588" s="16"/>
      <c r="CC588" s="16"/>
      <c r="CD588" s="16"/>
      <c r="CE588" s="16"/>
      <c r="CF588" s="16"/>
      <c r="CH588" s="16"/>
      <c r="CI588" s="16"/>
    </row>
    <row r="589" spans="1:87" ht="109.5" customHeight="1" x14ac:dyDescent="0.25">
      <c r="A589" s="16"/>
      <c r="B589" s="16"/>
      <c r="C589" s="16"/>
      <c r="D589" s="16"/>
      <c r="F589" s="16"/>
      <c r="G589" s="16"/>
      <c r="H589" s="16"/>
      <c r="AZ589" s="16"/>
      <c r="BA589" s="16"/>
      <c r="BB589" s="16"/>
      <c r="BC589" s="16"/>
      <c r="BD589" s="16"/>
      <c r="BE589" s="16"/>
      <c r="BF589" s="16"/>
      <c r="BG589" s="16"/>
      <c r="BH589" s="16"/>
      <c r="BI589" s="16"/>
      <c r="BJ589" s="16"/>
      <c r="BK589" s="16"/>
      <c r="BL589" s="16"/>
      <c r="BM589" s="16"/>
      <c r="BN589" s="16"/>
      <c r="BO589" s="16"/>
      <c r="BP589" s="16"/>
      <c r="BQ589" s="16"/>
      <c r="BR589" s="16"/>
      <c r="BS589" s="16"/>
      <c r="BT589" s="16"/>
      <c r="BU589" s="16"/>
      <c r="BV589" s="16"/>
      <c r="BW589" s="16"/>
      <c r="BX589" s="16"/>
      <c r="BY589" s="16"/>
      <c r="BZ589" s="16"/>
      <c r="CA589" s="16"/>
      <c r="CB589" s="16"/>
      <c r="CC589" s="16"/>
      <c r="CD589" s="16"/>
      <c r="CE589" s="16"/>
      <c r="CF589" s="16"/>
      <c r="CH589" s="16"/>
      <c r="CI589" s="16"/>
    </row>
    <row r="590" spans="1:87" ht="109.5" customHeight="1" x14ac:dyDescent="0.25">
      <c r="A590" s="16"/>
      <c r="B590" s="16"/>
      <c r="C590" s="16"/>
      <c r="D590" s="16"/>
      <c r="F590" s="16"/>
      <c r="G590" s="16"/>
      <c r="H590" s="16"/>
      <c r="AZ590" s="16"/>
      <c r="BA590" s="16"/>
      <c r="BB590" s="16"/>
      <c r="BC590" s="16"/>
      <c r="BD590" s="16"/>
      <c r="BE590" s="16"/>
      <c r="BF590" s="16"/>
      <c r="BG590" s="16"/>
      <c r="BH590" s="16"/>
      <c r="BI590" s="16"/>
      <c r="BJ590" s="16"/>
      <c r="BK590" s="16"/>
      <c r="BL590" s="16"/>
      <c r="BM590" s="16"/>
      <c r="BN590" s="16"/>
      <c r="BO590" s="16"/>
      <c r="BP590" s="16"/>
      <c r="BQ590" s="16"/>
      <c r="BR590" s="16"/>
      <c r="BS590" s="16"/>
      <c r="BT590" s="16"/>
      <c r="BU590" s="16"/>
      <c r="BV590" s="16"/>
      <c r="BW590" s="16"/>
      <c r="BX590" s="16"/>
      <c r="BY590" s="16"/>
      <c r="BZ590" s="16"/>
      <c r="CA590" s="16"/>
      <c r="CB590" s="16"/>
      <c r="CC590" s="16"/>
      <c r="CD590" s="16"/>
      <c r="CE590" s="16"/>
      <c r="CF590" s="16"/>
      <c r="CH590" s="16"/>
      <c r="CI590" s="16"/>
    </row>
    <row r="591" spans="1:87" ht="109.5" customHeight="1" x14ac:dyDescent="0.25">
      <c r="A591" s="16"/>
      <c r="B591" s="16"/>
      <c r="C591" s="16"/>
      <c r="D591" s="16"/>
      <c r="F591" s="16"/>
      <c r="G591" s="16"/>
      <c r="H591" s="16"/>
      <c r="AZ591" s="16"/>
      <c r="BA591" s="16"/>
      <c r="BB591" s="16"/>
      <c r="BC591" s="16"/>
      <c r="BD591" s="16"/>
      <c r="BE591" s="16"/>
      <c r="BF591" s="16"/>
      <c r="BG591" s="16"/>
      <c r="BH591" s="16"/>
      <c r="BI591" s="16"/>
      <c r="BJ591" s="16"/>
      <c r="BK591" s="16"/>
      <c r="BL591" s="16"/>
      <c r="BM591" s="16"/>
      <c r="BN591" s="16"/>
      <c r="BO591" s="16"/>
      <c r="BP591" s="16"/>
      <c r="BQ591" s="16"/>
      <c r="BR591" s="16"/>
      <c r="BS591" s="16"/>
      <c r="BT591" s="16"/>
      <c r="BU591" s="16"/>
      <c r="BV591" s="16"/>
      <c r="BW591" s="16"/>
      <c r="BX591" s="16"/>
      <c r="BY591" s="16"/>
      <c r="BZ591" s="16"/>
      <c r="CA591" s="16"/>
      <c r="CB591" s="16"/>
      <c r="CC591" s="16"/>
      <c r="CD591" s="16"/>
      <c r="CE591" s="16"/>
      <c r="CF591" s="16"/>
      <c r="CH591" s="16"/>
      <c r="CI591" s="16"/>
    </row>
    <row r="592" spans="1:87" ht="109.5" customHeight="1" x14ac:dyDescent="0.25">
      <c r="A592" s="16"/>
      <c r="B592" s="16"/>
      <c r="C592" s="16"/>
      <c r="D592" s="16"/>
      <c r="F592" s="16"/>
      <c r="G592" s="16"/>
      <c r="H592" s="16"/>
      <c r="AZ592" s="16"/>
      <c r="BA592" s="16"/>
      <c r="BB592" s="16"/>
      <c r="BC592" s="16"/>
      <c r="BD592" s="16"/>
      <c r="BE592" s="16"/>
      <c r="BF592" s="16"/>
      <c r="BG592" s="16"/>
      <c r="BH592" s="16"/>
      <c r="BI592" s="16"/>
      <c r="BJ592" s="16"/>
      <c r="BK592" s="16"/>
      <c r="BL592" s="16"/>
      <c r="BM592" s="16"/>
      <c r="BN592" s="16"/>
      <c r="BO592" s="16"/>
      <c r="BP592" s="16"/>
      <c r="BQ592" s="16"/>
      <c r="BR592" s="16"/>
      <c r="BS592" s="16"/>
      <c r="BT592" s="16"/>
      <c r="BU592" s="16"/>
      <c r="BV592" s="16"/>
      <c r="BW592" s="16"/>
      <c r="BX592" s="16"/>
      <c r="BY592" s="16"/>
      <c r="BZ592" s="16"/>
      <c r="CA592" s="16"/>
      <c r="CB592" s="16"/>
      <c r="CC592" s="16"/>
      <c r="CD592" s="16"/>
      <c r="CE592" s="16"/>
      <c r="CF592" s="16"/>
      <c r="CH592" s="16"/>
      <c r="CI592" s="16"/>
    </row>
    <row r="593" spans="1:87" ht="109.5" customHeight="1" x14ac:dyDescent="0.25">
      <c r="A593" s="16"/>
      <c r="B593" s="16"/>
      <c r="C593" s="16"/>
      <c r="D593" s="16"/>
      <c r="F593" s="16"/>
      <c r="G593" s="16"/>
      <c r="H593" s="16"/>
      <c r="AZ593" s="16"/>
      <c r="BA593" s="16"/>
      <c r="BB593" s="16"/>
      <c r="BC593" s="16"/>
      <c r="BD593" s="16"/>
      <c r="BE593" s="16"/>
      <c r="BF593" s="16"/>
      <c r="BG593" s="16"/>
      <c r="BH593" s="16"/>
      <c r="BI593" s="16"/>
      <c r="BJ593" s="16"/>
      <c r="BK593" s="16"/>
      <c r="BL593" s="16"/>
      <c r="BM593" s="16"/>
      <c r="BN593" s="16"/>
      <c r="BO593" s="16"/>
      <c r="BP593" s="16"/>
      <c r="BQ593" s="16"/>
      <c r="BR593" s="16"/>
      <c r="BS593" s="16"/>
      <c r="BT593" s="16"/>
      <c r="BU593" s="16"/>
      <c r="BV593" s="16"/>
      <c r="BW593" s="16"/>
      <c r="BX593" s="16"/>
      <c r="BY593" s="16"/>
      <c r="BZ593" s="16"/>
      <c r="CA593" s="16"/>
      <c r="CB593" s="16"/>
      <c r="CC593" s="16"/>
      <c r="CD593" s="16"/>
      <c r="CE593" s="16"/>
      <c r="CF593" s="16"/>
      <c r="CH593" s="16"/>
      <c r="CI593" s="16"/>
    </row>
    <row r="594" spans="1:87" ht="109.5" customHeight="1" x14ac:dyDescent="0.25">
      <c r="A594" s="16"/>
      <c r="B594" s="16"/>
      <c r="C594" s="16"/>
      <c r="D594" s="16"/>
      <c r="F594" s="16"/>
      <c r="G594" s="16"/>
      <c r="H594" s="16"/>
      <c r="AZ594" s="16"/>
      <c r="BA594" s="16"/>
      <c r="BB594" s="16"/>
      <c r="BC594" s="16"/>
      <c r="BD594" s="16"/>
      <c r="BE594" s="16"/>
      <c r="BF594" s="16"/>
      <c r="BG594" s="16"/>
      <c r="BH594" s="16"/>
      <c r="BI594" s="16"/>
      <c r="BJ594" s="16"/>
      <c r="BK594" s="16"/>
      <c r="BL594" s="16"/>
      <c r="BM594" s="16"/>
      <c r="BN594" s="16"/>
      <c r="BO594" s="16"/>
      <c r="BP594" s="16"/>
      <c r="BQ594" s="16"/>
      <c r="BR594" s="16"/>
      <c r="BS594" s="16"/>
      <c r="BT594" s="16"/>
      <c r="BU594" s="16"/>
      <c r="BV594" s="16"/>
      <c r="BW594" s="16"/>
      <c r="BX594" s="16"/>
      <c r="BY594" s="16"/>
      <c r="BZ594" s="16"/>
      <c r="CA594" s="16"/>
      <c r="CB594" s="16"/>
      <c r="CC594" s="16"/>
      <c r="CD594" s="16"/>
      <c r="CE594" s="16"/>
      <c r="CF594" s="16"/>
      <c r="CH594" s="16"/>
      <c r="CI594" s="16"/>
    </row>
    <row r="595" spans="1:87" ht="109.5" customHeight="1" x14ac:dyDescent="0.25">
      <c r="A595" s="16"/>
      <c r="B595" s="16"/>
      <c r="C595" s="16"/>
      <c r="D595" s="16"/>
      <c r="F595" s="16"/>
      <c r="G595" s="16"/>
      <c r="H595" s="16"/>
      <c r="AZ595" s="16"/>
      <c r="BA595" s="16"/>
      <c r="BB595" s="16"/>
      <c r="BC595" s="16"/>
      <c r="BD595" s="16"/>
      <c r="BE595" s="16"/>
      <c r="BF595" s="16"/>
      <c r="BG595" s="16"/>
      <c r="BH595" s="16"/>
      <c r="BI595" s="16"/>
      <c r="BJ595" s="16"/>
      <c r="BK595" s="16"/>
      <c r="BL595" s="16"/>
      <c r="BM595" s="16"/>
      <c r="BN595" s="16"/>
      <c r="BO595" s="16"/>
      <c r="BP595" s="16"/>
      <c r="BQ595" s="16"/>
      <c r="BR595" s="16"/>
      <c r="BS595" s="16"/>
      <c r="BT595" s="16"/>
      <c r="BU595" s="16"/>
      <c r="BV595" s="16"/>
      <c r="BW595" s="16"/>
      <c r="BX595" s="16"/>
      <c r="BY595" s="16"/>
      <c r="BZ595" s="16"/>
      <c r="CA595" s="16"/>
      <c r="CB595" s="16"/>
      <c r="CC595" s="16"/>
      <c r="CD595" s="16"/>
      <c r="CE595" s="16"/>
      <c r="CF595" s="16"/>
      <c r="CH595" s="16"/>
      <c r="CI595" s="16"/>
    </row>
    <row r="596" spans="1:87" ht="109.5" customHeight="1" x14ac:dyDescent="0.25">
      <c r="A596" s="16"/>
      <c r="B596" s="16"/>
      <c r="C596" s="16"/>
      <c r="D596" s="16"/>
      <c r="F596" s="16"/>
      <c r="G596" s="16"/>
      <c r="H596" s="16"/>
      <c r="AZ596" s="16"/>
      <c r="BA596" s="16"/>
      <c r="BB596" s="16"/>
      <c r="BC596" s="16"/>
      <c r="BD596" s="16"/>
      <c r="BE596" s="16"/>
      <c r="BF596" s="16"/>
      <c r="BG596" s="16"/>
      <c r="BH596" s="16"/>
      <c r="BI596" s="16"/>
      <c r="BJ596" s="16"/>
      <c r="BK596" s="16"/>
      <c r="BL596" s="16"/>
      <c r="BM596" s="16"/>
      <c r="BN596" s="16"/>
      <c r="BO596" s="16"/>
      <c r="BP596" s="16"/>
      <c r="BQ596" s="16"/>
      <c r="BR596" s="16"/>
      <c r="BS596" s="16"/>
      <c r="BT596" s="16"/>
      <c r="BU596" s="16"/>
      <c r="BV596" s="16"/>
      <c r="BW596" s="16"/>
      <c r="BX596" s="16"/>
      <c r="BY596" s="16"/>
      <c r="BZ596" s="16"/>
      <c r="CA596" s="16"/>
      <c r="CB596" s="16"/>
      <c r="CC596" s="16"/>
      <c r="CD596" s="16"/>
      <c r="CE596" s="16"/>
      <c r="CF596" s="16"/>
      <c r="CH596" s="16"/>
      <c r="CI596" s="16"/>
    </row>
    <row r="597" spans="1:87" ht="109.5" customHeight="1" x14ac:dyDescent="0.25">
      <c r="A597" s="16"/>
      <c r="B597" s="16"/>
      <c r="C597" s="16"/>
      <c r="D597" s="16"/>
      <c r="F597" s="16"/>
      <c r="G597" s="16"/>
      <c r="H597" s="16"/>
      <c r="AZ597" s="16"/>
      <c r="BA597" s="16"/>
      <c r="BB597" s="16"/>
      <c r="BC597" s="16"/>
      <c r="BD597" s="16"/>
      <c r="BE597" s="16"/>
      <c r="BF597" s="16"/>
      <c r="BG597" s="16"/>
      <c r="BH597" s="16"/>
      <c r="BI597" s="16"/>
      <c r="BJ597" s="16"/>
      <c r="BK597" s="16"/>
      <c r="BL597" s="16"/>
      <c r="BM597" s="16"/>
      <c r="BN597" s="16"/>
      <c r="BO597" s="16"/>
      <c r="BP597" s="16"/>
      <c r="BQ597" s="16"/>
      <c r="BR597" s="16"/>
      <c r="BS597" s="16"/>
      <c r="BT597" s="16"/>
      <c r="BU597" s="16"/>
      <c r="BV597" s="16"/>
      <c r="BW597" s="16"/>
      <c r="BX597" s="16"/>
      <c r="BY597" s="16"/>
      <c r="BZ597" s="16"/>
      <c r="CA597" s="16"/>
      <c r="CB597" s="16"/>
      <c r="CC597" s="16"/>
      <c r="CD597" s="16"/>
      <c r="CE597" s="16"/>
      <c r="CF597" s="16"/>
      <c r="CH597" s="16"/>
      <c r="CI597" s="16"/>
    </row>
    <row r="598" spans="1:87" ht="109.5" customHeight="1" x14ac:dyDescent="0.25">
      <c r="A598" s="16"/>
      <c r="B598" s="16"/>
      <c r="C598" s="16"/>
      <c r="D598" s="16"/>
      <c r="F598" s="16"/>
      <c r="G598" s="16"/>
      <c r="H598" s="16"/>
      <c r="AZ598" s="16"/>
      <c r="BA598" s="16"/>
      <c r="BB598" s="16"/>
      <c r="BC598" s="16"/>
      <c r="BD598" s="16"/>
      <c r="BE598" s="16"/>
      <c r="BF598" s="16"/>
      <c r="BG598" s="16"/>
      <c r="BH598" s="16"/>
      <c r="BI598" s="16"/>
      <c r="BJ598" s="16"/>
      <c r="BK598" s="16"/>
      <c r="BL598" s="16"/>
      <c r="BM598" s="16"/>
      <c r="BN598" s="16"/>
      <c r="BO598" s="16"/>
      <c r="BP598" s="16"/>
      <c r="BQ598" s="16"/>
      <c r="BR598" s="16"/>
      <c r="BS598" s="16"/>
      <c r="BT598" s="16"/>
      <c r="BU598" s="16"/>
      <c r="BV598" s="16"/>
      <c r="BW598" s="16"/>
      <c r="BX598" s="16"/>
      <c r="BY598" s="16"/>
      <c r="BZ598" s="16"/>
      <c r="CA598" s="16"/>
      <c r="CB598" s="16"/>
      <c r="CC598" s="16"/>
      <c r="CD598" s="16"/>
      <c r="CE598" s="16"/>
      <c r="CF598" s="16"/>
      <c r="CH598" s="16"/>
      <c r="CI598" s="16"/>
    </row>
    <row r="599" spans="1:87" ht="109.5" customHeight="1" x14ac:dyDescent="0.25">
      <c r="A599" s="16"/>
      <c r="B599" s="16"/>
      <c r="C599" s="16"/>
      <c r="D599" s="16"/>
      <c r="F599" s="16"/>
      <c r="G599" s="16"/>
      <c r="H599" s="16"/>
      <c r="AZ599" s="16"/>
      <c r="BA599" s="16"/>
      <c r="BB599" s="16"/>
      <c r="BC599" s="16"/>
      <c r="BD599" s="16"/>
      <c r="BE599" s="16"/>
      <c r="BF599" s="16"/>
      <c r="BG599" s="16"/>
      <c r="BH599" s="16"/>
      <c r="BI599" s="16"/>
      <c r="BJ599" s="16"/>
      <c r="BK599" s="16"/>
      <c r="BL599" s="16"/>
      <c r="BM599" s="16"/>
      <c r="BN599" s="16"/>
      <c r="BO599" s="16"/>
      <c r="BP599" s="16"/>
      <c r="BQ599" s="16"/>
      <c r="BR599" s="16"/>
      <c r="BS599" s="16"/>
      <c r="BT599" s="16"/>
      <c r="BU599" s="16"/>
      <c r="BV599" s="16"/>
      <c r="BW599" s="16"/>
      <c r="BX599" s="16"/>
      <c r="BY599" s="16"/>
      <c r="BZ599" s="16"/>
      <c r="CA599" s="16"/>
      <c r="CB599" s="16"/>
      <c r="CC599" s="16"/>
      <c r="CD599" s="16"/>
      <c r="CE599" s="16"/>
      <c r="CF599" s="16"/>
      <c r="CH599" s="16"/>
      <c r="CI599" s="16"/>
    </row>
    <row r="600" spans="1:87" ht="109.5" customHeight="1" x14ac:dyDescent="0.25">
      <c r="A600" s="16"/>
      <c r="B600" s="16"/>
      <c r="C600" s="16"/>
      <c r="D600" s="16"/>
      <c r="F600" s="16"/>
      <c r="G600" s="16"/>
      <c r="H600" s="16"/>
      <c r="AZ600" s="16"/>
      <c r="BA600" s="16"/>
      <c r="BB600" s="16"/>
      <c r="BC600" s="16"/>
      <c r="BD600" s="16"/>
      <c r="BE600" s="16"/>
      <c r="BF600" s="16"/>
      <c r="BG600" s="16"/>
      <c r="BH600" s="16"/>
      <c r="BI600" s="16"/>
      <c r="BJ600" s="16"/>
      <c r="BK600" s="16"/>
      <c r="BL600" s="16"/>
      <c r="BM600" s="16"/>
      <c r="BN600" s="16"/>
      <c r="BO600" s="16"/>
      <c r="BP600" s="16"/>
      <c r="BQ600" s="16"/>
      <c r="BR600" s="16"/>
      <c r="BS600" s="16"/>
      <c r="BT600" s="16"/>
      <c r="BU600" s="16"/>
      <c r="BV600" s="16"/>
      <c r="BW600" s="16"/>
      <c r="BX600" s="16"/>
      <c r="BY600" s="16"/>
      <c r="BZ600" s="16"/>
      <c r="CA600" s="16"/>
      <c r="CB600" s="16"/>
      <c r="CC600" s="16"/>
      <c r="CD600" s="16"/>
      <c r="CE600" s="16"/>
      <c r="CF600" s="16"/>
      <c r="CH600" s="16"/>
      <c r="CI600" s="16"/>
    </row>
    <row r="601" spans="1:87" ht="109.5" customHeight="1" x14ac:dyDescent="0.25">
      <c r="A601" s="16"/>
      <c r="B601" s="16"/>
      <c r="C601" s="16"/>
      <c r="D601" s="16"/>
      <c r="F601" s="16"/>
      <c r="G601" s="16"/>
      <c r="H601" s="16"/>
      <c r="AZ601" s="16"/>
      <c r="BA601" s="16"/>
      <c r="BB601" s="16"/>
      <c r="BC601" s="16"/>
      <c r="BD601" s="16"/>
      <c r="BE601" s="16"/>
      <c r="BF601" s="16"/>
      <c r="BG601" s="16"/>
      <c r="BH601" s="16"/>
      <c r="BI601" s="16"/>
      <c r="BJ601" s="16"/>
      <c r="BK601" s="16"/>
      <c r="BL601" s="16"/>
      <c r="BM601" s="16"/>
      <c r="BN601" s="16"/>
      <c r="BO601" s="16"/>
      <c r="BP601" s="16"/>
      <c r="BQ601" s="16"/>
      <c r="BR601" s="16"/>
      <c r="BS601" s="16"/>
      <c r="BT601" s="16"/>
      <c r="BU601" s="16"/>
      <c r="BV601" s="16"/>
      <c r="BW601" s="16"/>
      <c r="BX601" s="16"/>
      <c r="BY601" s="16"/>
      <c r="BZ601" s="16"/>
      <c r="CA601" s="16"/>
      <c r="CB601" s="16"/>
      <c r="CC601" s="16"/>
      <c r="CD601" s="16"/>
      <c r="CE601" s="16"/>
      <c r="CF601" s="16"/>
      <c r="CH601" s="16"/>
      <c r="CI601" s="16"/>
    </row>
    <row r="602" spans="1:87" ht="109.5" customHeight="1" x14ac:dyDescent="0.25">
      <c r="A602" s="16"/>
      <c r="B602" s="16"/>
      <c r="C602" s="16"/>
      <c r="D602" s="16"/>
      <c r="F602" s="16"/>
      <c r="G602" s="16"/>
      <c r="H602" s="16"/>
      <c r="AZ602" s="16"/>
      <c r="BA602" s="16"/>
      <c r="BB602" s="16"/>
      <c r="BC602" s="16"/>
      <c r="BD602" s="16"/>
      <c r="BE602" s="16"/>
      <c r="BF602" s="16"/>
      <c r="BG602" s="16"/>
      <c r="BH602" s="16"/>
      <c r="BI602" s="16"/>
      <c r="BJ602" s="16"/>
      <c r="BK602" s="16"/>
      <c r="BL602" s="16"/>
      <c r="BM602" s="16"/>
      <c r="BN602" s="16"/>
      <c r="BO602" s="16"/>
      <c r="BP602" s="16"/>
      <c r="BQ602" s="16"/>
      <c r="BR602" s="16"/>
      <c r="BS602" s="16"/>
      <c r="BT602" s="16"/>
      <c r="BU602" s="16"/>
      <c r="BV602" s="16"/>
      <c r="BW602" s="16"/>
      <c r="BX602" s="16"/>
      <c r="BY602" s="16"/>
      <c r="BZ602" s="16"/>
      <c r="CA602" s="16"/>
      <c r="CB602" s="16"/>
      <c r="CC602" s="16"/>
      <c r="CD602" s="16"/>
      <c r="CE602" s="16"/>
      <c r="CF602" s="16"/>
      <c r="CH602" s="16"/>
      <c r="CI602" s="16"/>
    </row>
    <row r="603" spans="1:87" ht="109.5" customHeight="1" x14ac:dyDescent="0.25">
      <c r="A603" s="16"/>
      <c r="B603" s="16"/>
      <c r="C603" s="16"/>
      <c r="D603" s="16"/>
      <c r="F603" s="16"/>
      <c r="G603" s="16"/>
      <c r="H603" s="16"/>
      <c r="AZ603" s="16"/>
      <c r="BA603" s="16"/>
      <c r="BB603" s="16"/>
      <c r="BC603" s="16"/>
      <c r="BD603" s="16"/>
      <c r="BE603" s="16"/>
      <c r="BF603" s="16"/>
      <c r="BG603" s="16"/>
      <c r="BH603" s="16"/>
      <c r="BI603" s="16"/>
      <c r="BJ603" s="16"/>
      <c r="BK603" s="16"/>
      <c r="BL603" s="16"/>
      <c r="BM603" s="16"/>
      <c r="BN603" s="16"/>
      <c r="BO603" s="16"/>
      <c r="BP603" s="16"/>
      <c r="BQ603" s="16"/>
      <c r="BR603" s="16"/>
      <c r="BS603" s="16"/>
      <c r="BT603" s="16"/>
      <c r="BU603" s="16"/>
      <c r="BV603" s="16"/>
      <c r="BW603" s="16"/>
      <c r="BX603" s="16"/>
      <c r="BY603" s="16"/>
      <c r="BZ603" s="16"/>
      <c r="CA603" s="16"/>
      <c r="CB603" s="16"/>
      <c r="CC603" s="16"/>
      <c r="CD603" s="16"/>
      <c r="CE603" s="16"/>
      <c r="CF603" s="16"/>
      <c r="CH603" s="16"/>
      <c r="CI603" s="16"/>
    </row>
    <row r="604" spans="1:87" ht="109.5" customHeight="1" x14ac:dyDescent="0.25">
      <c r="A604" s="16"/>
      <c r="B604" s="16"/>
      <c r="C604" s="16"/>
      <c r="D604" s="16"/>
      <c r="F604" s="16"/>
      <c r="G604" s="16"/>
      <c r="H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c r="BU604" s="16"/>
      <c r="BV604" s="16"/>
      <c r="BW604" s="16"/>
      <c r="BX604" s="16"/>
      <c r="BY604" s="16"/>
      <c r="BZ604" s="16"/>
      <c r="CA604" s="16"/>
      <c r="CB604" s="16"/>
      <c r="CC604" s="16"/>
      <c r="CD604" s="16"/>
      <c r="CE604" s="16"/>
      <c r="CF604" s="16"/>
      <c r="CH604" s="16"/>
      <c r="CI604" s="16"/>
    </row>
    <row r="605" spans="1:87" ht="109.5" customHeight="1" x14ac:dyDescent="0.25">
      <c r="A605" s="16"/>
      <c r="B605" s="16"/>
      <c r="C605" s="16"/>
      <c r="D605" s="16"/>
      <c r="F605" s="16"/>
      <c r="G605" s="16"/>
      <c r="H605" s="16"/>
      <c r="AZ605" s="16"/>
      <c r="BA605" s="16"/>
      <c r="BB605" s="16"/>
      <c r="BC605" s="16"/>
      <c r="BD605" s="16"/>
      <c r="BE605" s="16"/>
      <c r="BF605" s="16"/>
      <c r="BG605" s="16"/>
      <c r="BH605" s="16"/>
      <c r="BI605" s="16"/>
      <c r="BJ605" s="16"/>
      <c r="BK605" s="16"/>
      <c r="BL605" s="16"/>
      <c r="BM605" s="16"/>
      <c r="BN605" s="16"/>
      <c r="BO605" s="16"/>
      <c r="BP605" s="16"/>
      <c r="BQ605" s="16"/>
      <c r="BR605" s="16"/>
      <c r="BS605" s="16"/>
      <c r="BT605" s="16"/>
      <c r="BU605" s="16"/>
      <c r="BV605" s="16"/>
      <c r="BW605" s="16"/>
      <c r="BX605" s="16"/>
      <c r="BY605" s="16"/>
      <c r="BZ605" s="16"/>
      <c r="CA605" s="16"/>
      <c r="CB605" s="16"/>
      <c r="CC605" s="16"/>
      <c r="CD605" s="16"/>
      <c r="CE605" s="16"/>
      <c r="CF605" s="16"/>
      <c r="CH605" s="16"/>
      <c r="CI605" s="16"/>
    </row>
    <row r="606" spans="1:87" ht="109.5" customHeight="1" x14ac:dyDescent="0.25">
      <c r="A606" s="16"/>
      <c r="B606" s="16"/>
      <c r="C606" s="16"/>
      <c r="D606" s="16"/>
      <c r="F606" s="16"/>
      <c r="G606" s="16"/>
      <c r="H606" s="16"/>
      <c r="AZ606" s="16"/>
      <c r="BA606" s="16"/>
      <c r="BB606" s="16"/>
      <c r="BC606" s="16"/>
      <c r="BD606" s="16"/>
      <c r="BE606" s="16"/>
      <c r="BF606" s="16"/>
      <c r="BG606" s="16"/>
      <c r="BH606" s="16"/>
      <c r="BI606" s="16"/>
      <c r="BJ606" s="16"/>
      <c r="BK606" s="16"/>
      <c r="BL606" s="16"/>
      <c r="BM606" s="16"/>
      <c r="BN606" s="16"/>
      <c r="BO606" s="16"/>
      <c r="BP606" s="16"/>
      <c r="BQ606" s="16"/>
      <c r="BR606" s="16"/>
      <c r="BS606" s="16"/>
      <c r="BT606" s="16"/>
      <c r="BU606" s="16"/>
      <c r="BV606" s="16"/>
      <c r="BW606" s="16"/>
      <c r="BX606" s="16"/>
      <c r="BY606" s="16"/>
      <c r="BZ606" s="16"/>
      <c r="CA606" s="16"/>
      <c r="CB606" s="16"/>
      <c r="CC606" s="16"/>
      <c r="CD606" s="16"/>
      <c r="CE606" s="16"/>
      <c r="CF606" s="16"/>
      <c r="CH606" s="16"/>
      <c r="CI606" s="16"/>
    </row>
    <row r="607" spans="1:87" ht="109.5" customHeight="1" x14ac:dyDescent="0.25">
      <c r="A607" s="16"/>
      <c r="B607" s="16"/>
      <c r="C607" s="16"/>
      <c r="D607" s="16"/>
      <c r="F607" s="16"/>
      <c r="G607" s="16"/>
      <c r="H607" s="16"/>
      <c r="AZ607" s="16"/>
      <c r="BA607" s="16"/>
      <c r="BB607" s="16"/>
      <c r="BC607" s="16"/>
      <c r="BD607" s="16"/>
      <c r="BE607" s="16"/>
      <c r="BF607" s="16"/>
      <c r="BG607" s="16"/>
      <c r="BH607" s="16"/>
      <c r="BI607" s="16"/>
      <c r="BJ607" s="16"/>
      <c r="BK607" s="16"/>
      <c r="BL607" s="16"/>
      <c r="BM607" s="16"/>
      <c r="BN607" s="16"/>
      <c r="BO607" s="16"/>
      <c r="BP607" s="16"/>
      <c r="BQ607" s="16"/>
      <c r="BR607" s="16"/>
      <c r="BS607" s="16"/>
      <c r="BT607" s="16"/>
      <c r="BU607" s="16"/>
      <c r="BV607" s="16"/>
      <c r="BW607" s="16"/>
      <c r="BX607" s="16"/>
      <c r="BY607" s="16"/>
      <c r="BZ607" s="16"/>
      <c r="CA607" s="16"/>
      <c r="CB607" s="16"/>
      <c r="CC607" s="16"/>
      <c r="CD607" s="16"/>
      <c r="CE607" s="16"/>
      <c r="CF607" s="16"/>
      <c r="CH607" s="16"/>
      <c r="CI607" s="16"/>
    </row>
    <row r="608" spans="1:87" ht="109.5" customHeight="1" x14ac:dyDescent="0.25">
      <c r="A608" s="16"/>
      <c r="B608" s="16"/>
      <c r="C608" s="16"/>
      <c r="D608" s="16"/>
      <c r="F608" s="16"/>
      <c r="G608" s="16"/>
      <c r="H608" s="16"/>
      <c r="AZ608" s="16"/>
      <c r="BA608" s="16"/>
      <c r="BB608" s="16"/>
      <c r="BC608" s="16"/>
      <c r="BD608" s="16"/>
      <c r="BE608" s="16"/>
      <c r="BF608" s="16"/>
      <c r="BG608" s="16"/>
      <c r="BH608" s="16"/>
      <c r="BI608" s="16"/>
      <c r="BJ608" s="16"/>
      <c r="BK608" s="16"/>
      <c r="BL608" s="16"/>
      <c r="BM608" s="16"/>
      <c r="BN608" s="16"/>
      <c r="BO608" s="16"/>
      <c r="BP608" s="16"/>
      <c r="BQ608" s="16"/>
      <c r="BR608" s="16"/>
      <c r="BS608" s="16"/>
      <c r="BT608" s="16"/>
      <c r="BU608" s="16"/>
      <c r="BV608" s="16"/>
      <c r="BW608" s="16"/>
      <c r="BX608" s="16"/>
      <c r="BY608" s="16"/>
      <c r="BZ608" s="16"/>
      <c r="CA608" s="16"/>
      <c r="CB608" s="16"/>
      <c r="CC608" s="16"/>
      <c r="CD608" s="16"/>
      <c r="CE608" s="16"/>
      <c r="CF608" s="16"/>
      <c r="CH608" s="16"/>
      <c r="CI608" s="16"/>
    </row>
    <row r="609" spans="1:87" ht="109.5" customHeight="1" x14ac:dyDescent="0.25">
      <c r="A609" s="16"/>
      <c r="B609" s="16"/>
      <c r="C609" s="16"/>
      <c r="D609" s="16"/>
      <c r="F609" s="16"/>
      <c r="G609" s="16"/>
      <c r="H609" s="16"/>
      <c r="AZ609" s="16"/>
      <c r="BA609" s="16"/>
      <c r="BB609" s="16"/>
      <c r="BC609" s="16"/>
      <c r="BD609" s="16"/>
      <c r="BE609" s="16"/>
      <c r="BF609" s="16"/>
      <c r="BG609" s="16"/>
      <c r="BH609" s="16"/>
      <c r="BI609" s="16"/>
      <c r="BJ609" s="16"/>
      <c r="BK609" s="16"/>
      <c r="BL609" s="16"/>
      <c r="BM609" s="16"/>
      <c r="BN609" s="16"/>
      <c r="BO609" s="16"/>
      <c r="BP609" s="16"/>
      <c r="BQ609" s="16"/>
      <c r="BR609" s="16"/>
      <c r="BS609" s="16"/>
      <c r="BT609" s="16"/>
      <c r="BU609" s="16"/>
      <c r="BV609" s="16"/>
      <c r="BW609" s="16"/>
      <c r="BX609" s="16"/>
      <c r="BY609" s="16"/>
      <c r="BZ609" s="16"/>
      <c r="CA609" s="16"/>
      <c r="CB609" s="16"/>
      <c r="CC609" s="16"/>
      <c r="CD609" s="16"/>
      <c r="CE609" s="16"/>
      <c r="CF609" s="16"/>
      <c r="CH609" s="16"/>
      <c r="CI609" s="16"/>
    </row>
    <row r="610" spans="1:87" ht="109.5" customHeight="1" x14ac:dyDescent="0.25">
      <c r="A610" s="16"/>
      <c r="B610" s="16"/>
      <c r="C610" s="16"/>
      <c r="D610" s="16"/>
      <c r="F610" s="16"/>
      <c r="G610" s="16"/>
      <c r="H610" s="16"/>
      <c r="AZ610" s="16"/>
      <c r="BA610" s="16"/>
      <c r="BB610" s="16"/>
      <c r="BC610" s="16"/>
      <c r="BD610" s="16"/>
      <c r="BE610" s="16"/>
      <c r="BF610" s="16"/>
      <c r="BG610" s="16"/>
      <c r="BH610" s="16"/>
      <c r="BI610" s="16"/>
      <c r="BJ610" s="16"/>
      <c r="BK610" s="16"/>
      <c r="BL610" s="16"/>
      <c r="BM610" s="16"/>
      <c r="BN610" s="16"/>
      <c r="BO610" s="16"/>
      <c r="BP610" s="16"/>
      <c r="BQ610" s="16"/>
      <c r="BR610" s="16"/>
      <c r="BS610" s="16"/>
      <c r="BT610" s="16"/>
      <c r="BU610" s="16"/>
      <c r="BV610" s="16"/>
      <c r="BW610" s="16"/>
      <c r="BX610" s="16"/>
      <c r="BY610" s="16"/>
      <c r="BZ610" s="16"/>
      <c r="CA610" s="16"/>
      <c r="CB610" s="16"/>
      <c r="CC610" s="16"/>
      <c r="CD610" s="16"/>
      <c r="CE610" s="16"/>
      <c r="CF610" s="16"/>
      <c r="CH610" s="16"/>
      <c r="CI610" s="16"/>
    </row>
    <row r="611" spans="1:87" ht="109.5" customHeight="1" x14ac:dyDescent="0.25">
      <c r="A611" s="16"/>
      <c r="B611" s="16"/>
      <c r="C611" s="16"/>
      <c r="D611" s="16"/>
      <c r="F611" s="16"/>
      <c r="G611" s="16"/>
      <c r="H611" s="16"/>
      <c r="AZ611" s="16"/>
      <c r="BA611" s="16"/>
      <c r="BB611" s="16"/>
      <c r="BC611" s="16"/>
      <c r="BD611" s="16"/>
      <c r="BE611" s="16"/>
      <c r="BF611" s="16"/>
      <c r="BG611" s="16"/>
      <c r="BH611" s="16"/>
      <c r="BI611" s="16"/>
      <c r="BJ611" s="16"/>
      <c r="BK611" s="16"/>
      <c r="BL611" s="16"/>
      <c r="BM611" s="16"/>
      <c r="BN611" s="16"/>
      <c r="BO611" s="16"/>
      <c r="BP611" s="16"/>
      <c r="BQ611" s="16"/>
      <c r="BR611" s="16"/>
      <c r="BS611" s="16"/>
      <c r="BT611" s="16"/>
      <c r="BU611" s="16"/>
      <c r="BV611" s="16"/>
      <c r="BW611" s="16"/>
      <c r="BX611" s="16"/>
      <c r="BY611" s="16"/>
      <c r="BZ611" s="16"/>
      <c r="CA611" s="16"/>
      <c r="CB611" s="16"/>
      <c r="CC611" s="16"/>
      <c r="CD611" s="16"/>
      <c r="CE611" s="16"/>
      <c r="CF611" s="16"/>
      <c r="CH611" s="16"/>
      <c r="CI611" s="16"/>
    </row>
    <row r="612" spans="1:87" ht="109.5" customHeight="1" x14ac:dyDescent="0.25">
      <c r="A612" s="16"/>
      <c r="B612" s="16"/>
      <c r="C612" s="16"/>
      <c r="D612" s="16"/>
      <c r="F612" s="16"/>
      <c r="G612" s="16"/>
      <c r="H612" s="16"/>
      <c r="AZ612" s="16"/>
      <c r="BA612" s="16"/>
      <c r="BB612" s="16"/>
      <c r="BC612" s="16"/>
      <c r="BD612" s="16"/>
      <c r="BE612" s="16"/>
      <c r="BF612" s="16"/>
      <c r="BG612" s="16"/>
      <c r="BH612" s="16"/>
      <c r="BI612" s="16"/>
      <c r="BJ612" s="16"/>
      <c r="BK612" s="16"/>
      <c r="BL612" s="16"/>
      <c r="BM612" s="16"/>
      <c r="BN612" s="16"/>
      <c r="BO612" s="16"/>
      <c r="BP612" s="16"/>
      <c r="BQ612" s="16"/>
      <c r="BR612" s="16"/>
      <c r="BS612" s="16"/>
      <c r="BT612" s="16"/>
      <c r="BU612" s="16"/>
      <c r="BV612" s="16"/>
      <c r="BW612" s="16"/>
      <c r="BX612" s="16"/>
      <c r="BY612" s="16"/>
      <c r="BZ612" s="16"/>
      <c r="CA612" s="16"/>
      <c r="CB612" s="16"/>
      <c r="CC612" s="16"/>
      <c r="CD612" s="16"/>
      <c r="CE612" s="16"/>
      <c r="CF612" s="16"/>
      <c r="CH612" s="16"/>
      <c r="CI612" s="16"/>
    </row>
    <row r="613" spans="1:87" ht="109.5" customHeight="1" x14ac:dyDescent="0.25">
      <c r="A613" s="16"/>
      <c r="B613" s="16"/>
      <c r="C613" s="16"/>
      <c r="D613" s="16"/>
      <c r="F613" s="16"/>
      <c r="G613" s="16"/>
      <c r="H613" s="16"/>
      <c r="AZ613" s="16"/>
      <c r="BA613" s="16"/>
      <c r="BB613" s="16"/>
      <c r="BC613" s="16"/>
      <c r="BD613" s="16"/>
      <c r="BE613" s="16"/>
      <c r="BF613" s="16"/>
      <c r="BG613" s="16"/>
      <c r="BH613" s="16"/>
      <c r="BI613" s="16"/>
      <c r="BJ613" s="16"/>
      <c r="BK613" s="16"/>
      <c r="BL613" s="16"/>
      <c r="BM613" s="16"/>
      <c r="BN613" s="16"/>
      <c r="BO613" s="16"/>
      <c r="BP613" s="16"/>
      <c r="BQ613" s="16"/>
      <c r="BR613" s="16"/>
      <c r="BS613" s="16"/>
      <c r="BT613" s="16"/>
      <c r="BU613" s="16"/>
      <c r="BV613" s="16"/>
      <c r="BW613" s="16"/>
      <c r="BX613" s="16"/>
      <c r="BY613" s="16"/>
      <c r="BZ613" s="16"/>
      <c r="CA613" s="16"/>
      <c r="CB613" s="16"/>
      <c r="CC613" s="16"/>
      <c r="CD613" s="16"/>
      <c r="CE613" s="16"/>
      <c r="CF613" s="16"/>
      <c r="CH613" s="16"/>
      <c r="CI613" s="16"/>
    </row>
    <row r="614" spans="1:87" ht="109.5" customHeight="1" x14ac:dyDescent="0.25">
      <c r="A614" s="16"/>
      <c r="B614" s="16"/>
      <c r="C614" s="16"/>
      <c r="D614" s="16"/>
      <c r="F614" s="16"/>
      <c r="G614" s="16"/>
      <c r="H614" s="16"/>
      <c r="AZ614" s="16"/>
      <c r="BA614" s="16"/>
      <c r="BB614" s="16"/>
      <c r="BC614" s="16"/>
      <c r="BD614" s="16"/>
      <c r="BE614" s="16"/>
      <c r="BF614" s="16"/>
      <c r="BG614" s="16"/>
      <c r="BH614" s="16"/>
      <c r="BI614" s="16"/>
      <c r="BJ614" s="16"/>
      <c r="BK614" s="16"/>
      <c r="BL614" s="16"/>
      <c r="BM614" s="16"/>
      <c r="BN614" s="16"/>
      <c r="BO614" s="16"/>
      <c r="BP614" s="16"/>
      <c r="BQ614" s="16"/>
      <c r="BR614" s="16"/>
      <c r="BS614" s="16"/>
      <c r="BT614" s="16"/>
      <c r="BU614" s="16"/>
      <c r="BV614" s="16"/>
      <c r="BW614" s="16"/>
      <c r="BX614" s="16"/>
      <c r="BY614" s="16"/>
      <c r="BZ614" s="16"/>
      <c r="CA614" s="16"/>
      <c r="CB614" s="16"/>
      <c r="CC614" s="16"/>
      <c r="CD614" s="16"/>
      <c r="CE614" s="16"/>
      <c r="CF614" s="16"/>
      <c r="CH614" s="16"/>
      <c r="CI614" s="16"/>
    </row>
    <row r="615" spans="1:87" ht="109.5" customHeight="1" x14ac:dyDescent="0.25">
      <c r="A615" s="16"/>
      <c r="B615" s="16"/>
      <c r="C615" s="16"/>
      <c r="D615" s="16"/>
      <c r="F615" s="16"/>
      <c r="G615" s="16"/>
      <c r="H615" s="16"/>
      <c r="AZ615" s="16"/>
      <c r="BA615" s="16"/>
      <c r="BB615" s="16"/>
      <c r="BC615" s="16"/>
      <c r="BD615" s="16"/>
      <c r="BE615" s="16"/>
      <c r="BF615" s="16"/>
      <c r="BG615" s="16"/>
      <c r="BH615" s="16"/>
      <c r="BI615" s="16"/>
      <c r="BJ615" s="16"/>
      <c r="BK615" s="16"/>
      <c r="BL615" s="16"/>
      <c r="BM615" s="16"/>
      <c r="BN615" s="16"/>
      <c r="BO615" s="16"/>
      <c r="BP615" s="16"/>
      <c r="BQ615" s="16"/>
      <c r="BR615" s="16"/>
      <c r="BS615" s="16"/>
      <c r="BT615" s="16"/>
      <c r="BU615" s="16"/>
      <c r="BV615" s="16"/>
      <c r="BW615" s="16"/>
      <c r="BX615" s="16"/>
      <c r="BY615" s="16"/>
      <c r="BZ615" s="16"/>
      <c r="CA615" s="16"/>
      <c r="CB615" s="16"/>
      <c r="CC615" s="16"/>
      <c r="CD615" s="16"/>
      <c r="CE615" s="16"/>
      <c r="CF615" s="16"/>
      <c r="CH615" s="16"/>
      <c r="CI615" s="16"/>
    </row>
    <row r="616" spans="1:87" ht="109.5" customHeight="1" x14ac:dyDescent="0.25">
      <c r="A616" s="16"/>
      <c r="B616" s="16"/>
      <c r="C616" s="16"/>
      <c r="D616" s="16"/>
      <c r="F616" s="16"/>
      <c r="G616" s="16"/>
      <c r="H616" s="16"/>
      <c r="AZ616" s="16"/>
      <c r="BA616" s="16"/>
      <c r="BB616" s="16"/>
      <c r="BC616" s="16"/>
      <c r="BD616" s="16"/>
      <c r="BE616" s="16"/>
      <c r="BF616" s="16"/>
      <c r="BG616" s="16"/>
      <c r="BH616" s="16"/>
      <c r="BI616" s="16"/>
      <c r="BJ616" s="16"/>
      <c r="BK616" s="16"/>
      <c r="BL616" s="16"/>
      <c r="BM616" s="16"/>
      <c r="BN616" s="16"/>
      <c r="BO616" s="16"/>
      <c r="BP616" s="16"/>
      <c r="BQ616" s="16"/>
      <c r="BR616" s="16"/>
      <c r="BS616" s="16"/>
      <c r="BT616" s="16"/>
      <c r="BU616" s="16"/>
      <c r="BV616" s="16"/>
      <c r="BW616" s="16"/>
      <c r="BX616" s="16"/>
      <c r="BY616" s="16"/>
      <c r="BZ616" s="16"/>
      <c r="CA616" s="16"/>
      <c r="CB616" s="16"/>
      <c r="CC616" s="16"/>
      <c r="CD616" s="16"/>
      <c r="CE616" s="16"/>
      <c r="CF616" s="16"/>
      <c r="CH616" s="16"/>
      <c r="CI616" s="16"/>
    </row>
    <row r="617" spans="1:87" ht="109.5" customHeight="1" x14ac:dyDescent="0.25">
      <c r="A617" s="16"/>
      <c r="B617" s="16"/>
      <c r="C617" s="16"/>
      <c r="D617" s="16"/>
      <c r="F617" s="16"/>
      <c r="G617" s="16"/>
      <c r="H617" s="16"/>
      <c r="AZ617" s="16"/>
      <c r="BA617" s="16"/>
      <c r="BB617" s="16"/>
      <c r="BC617" s="16"/>
      <c r="BD617" s="16"/>
      <c r="BE617" s="16"/>
      <c r="BF617" s="16"/>
      <c r="BG617" s="16"/>
      <c r="BH617" s="16"/>
      <c r="BI617" s="16"/>
      <c r="BJ617" s="16"/>
      <c r="BK617" s="16"/>
      <c r="BL617" s="16"/>
      <c r="BM617" s="16"/>
      <c r="BN617" s="16"/>
      <c r="BO617" s="16"/>
      <c r="BP617" s="16"/>
      <c r="BQ617" s="16"/>
      <c r="BR617" s="16"/>
      <c r="BS617" s="16"/>
      <c r="BT617" s="16"/>
      <c r="BU617" s="16"/>
      <c r="BV617" s="16"/>
      <c r="BW617" s="16"/>
      <c r="BX617" s="16"/>
      <c r="BY617" s="16"/>
      <c r="BZ617" s="16"/>
      <c r="CA617" s="16"/>
      <c r="CB617" s="16"/>
      <c r="CC617" s="16"/>
      <c r="CD617" s="16"/>
      <c r="CE617" s="16"/>
      <c r="CF617" s="16"/>
      <c r="CH617" s="16"/>
      <c r="CI617" s="16"/>
    </row>
    <row r="618" spans="1:87" ht="109.5" customHeight="1" x14ac:dyDescent="0.25">
      <c r="A618" s="16"/>
      <c r="B618" s="16"/>
      <c r="C618" s="16"/>
      <c r="D618" s="16"/>
      <c r="F618" s="16"/>
      <c r="G618" s="16"/>
      <c r="H618" s="16"/>
      <c r="AZ618" s="16"/>
      <c r="BA618" s="16"/>
      <c r="BB618" s="16"/>
      <c r="BC618" s="16"/>
      <c r="BD618" s="16"/>
      <c r="BE618" s="16"/>
      <c r="BF618" s="16"/>
      <c r="BG618" s="16"/>
      <c r="BH618" s="16"/>
      <c r="BI618" s="16"/>
      <c r="BJ618" s="16"/>
      <c r="BK618" s="16"/>
      <c r="BL618" s="16"/>
      <c r="BM618" s="16"/>
      <c r="BN618" s="16"/>
      <c r="BO618" s="16"/>
      <c r="BP618" s="16"/>
      <c r="BQ618" s="16"/>
      <c r="BR618" s="16"/>
      <c r="BS618" s="16"/>
      <c r="BT618" s="16"/>
      <c r="BU618" s="16"/>
      <c r="BV618" s="16"/>
      <c r="BW618" s="16"/>
      <c r="BX618" s="16"/>
      <c r="BY618" s="16"/>
      <c r="BZ618" s="16"/>
      <c r="CA618" s="16"/>
      <c r="CB618" s="16"/>
      <c r="CC618" s="16"/>
      <c r="CD618" s="16"/>
      <c r="CE618" s="16"/>
      <c r="CF618" s="16"/>
      <c r="CH618" s="16"/>
      <c r="CI618" s="16"/>
    </row>
    <row r="619" spans="1:87" ht="109.5" customHeight="1" x14ac:dyDescent="0.25">
      <c r="A619" s="16"/>
      <c r="B619" s="16"/>
      <c r="C619" s="16"/>
      <c r="D619" s="16"/>
      <c r="F619" s="16"/>
      <c r="G619" s="16"/>
      <c r="H619" s="16"/>
      <c r="AZ619" s="16"/>
      <c r="BA619" s="16"/>
      <c r="BB619" s="16"/>
      <c r="BC619" s="16"/>
      <c r="BD619" s="16"/>
      <c r="BE619" s="16"/>
      <c r="BF619" s="16"/>
      <c r="BG619" s="16"/>
      <c r="BH619" s="16"/>
      <c r="BI619" s="16"/>
      <c r="BJ619" s="16"/>
      <c r="BK619" s="16"/>
      <c r="BL619" s="16"/>
      <c r="BM619" s="16"/>
      <c r="BN619" s="16"/>
      <c r="BO619" s="16"/>
      <c r="BP619" s="16"/>
      <c r="BQ619" s="16"/>
      <c r="BR619" s="16"/>
      <c r="BS619" s="16"/>
      <c r="BT619" s="16"/>
      <c r="BU619" s="16"/>
      <c r="BV619" s="16"/>
      <c r="BW619" s="16"/>
      <c r="BX619" s="16"/>
      <c r="BY619" s="16"/>
      <c r="BZ619" s="16"/>
      <c r="CA619" s="16"/>
      <c r="CB619" s="16"/>
      <c r="CC619" s="16"/>
      <c r="CD619" s="16"/>
      <c r="CE619" s="16"/>
      <c r="CF619" s="16"/>
      <c r="CH619" s="16"/>
      <c r="CI619" s="16"/>
    </row>
    <row r="620" spans="1:87" ht="109.5" customHeight="1" x14ac:dyDescent="0.25">
      <c r="A620" s="16"/>
      <c r="B620" s="16"/>
      <c r="C620" s="16"/>
      <c r="D620" s="16"/>
      <c r="F620" s="16"/>
      <c r="G620" s="16"/>
      <c r="H620" s="16"/>
      <c r="AZ620" s="16"/>
      <c r="BA620" s="16"/>
      <c r="BB620" s="16"/>
      <c r="BC620" s="16"/>
      <c r="BD620" s="16"/>
      <c r="BE620" s="16"/>
      <c r="BF620" s="16"/>
      <c r="BG620" s="16"/>
      <c r="BH620" s="16"/>
      <c r="BI620" s="16"/>
      <c r="BJ620" s="16"/>
      <c r="BK620" s="16"/>
      <c r="BL620" s="16"/>
      <c r="BM620" s="16"/>
      <c r="BN620" s="16"/>
      <c r="BO620" s="16"/>
      <c r="BP620" s="16"/>
      <c r="BQ620" s="16"/>
      <c r="BR620" s="16"/>
      <c r="BS620" s="16"/>
      <c r="BT620" s="16"/>
      <c r="BU620" s="16"/>
      <c r="BV620" s="16"/>
      <c r="BW620" s="16"/>
      <c r="BX620" s="16"/>
      <c r="BY620" s="16"/>
      <c r="BZ620" s="16"/>
      <c r="CA620" s="16"/>
      <c r="CB620" s="16"/>
      <c r="CC620" s="16"/>
      <c r="CD620" s="16"/>
      <c r="CE620" s="16"/>
      <c r="CF620" s="16"/>
      <c r="CH620" s="16"/>
      <c r="CI620" s="16"/>
    </row>
    <row r="621" spans="1:87" ht="109.5" customHeight="1" x14ac:dyDescent="0.25">
      <c r="A621" s="16"/>
      <c r="B621" s="16"/>
      <c r="C621" s="16"/>
      <c r="D621" s="16"/>
      <c r="F621" s="16"/>
      <c r="G621" s="16"/>
      <c r="H621" s="16"/>
      <c r="AZ621" s="16"/>
      <c r="BA621" s="16"/>
      <c r="BB621" s="16"/>
      <c r="BC621" s="16"/>
      <c r="BD621" s="16"/>
      <c r="BE621" s="16"/>
      <c r="BF621" s="16"/>
      <c r="BG621" s="16"/>
      <c r="BH621" s="16"/>
      <c r="BI621" s="16"/>
      <c r="BJ621" s="16"/>
      <c r="BK621" s="16"/>
      <c r="BL621" s="16"/>
      <c r="BM621" s="16"/>
      <c r="BN621" s="16"/>
      <c r="BO621" s="16"/>
      <c r="BP621" s="16"/>
      <c r="BQ621" s="16"/>
      <c r="BR621" s="16"/>
      <c r="BS621" s="16"/>
      <c r="BT621" s="16"/>
      <c r="BU621" s="16"/>
      <c r="BV621" s="16"/>
      <c r="BW621" s="16"/>
      <c r="BX621" s="16"/>
      <c r="BY621" s="16"/>
      <c r="BZ621" s="16"/>
      <c r="CA621" s="16"/>
      <c r="CB621" s="16"/>
      <c r="CC621" s="16"/>
      <c r="CD621" s="16"/>
      <c r="CE621" s="16"/>
      <c r="CF621" s="16"/>
      <c r="CH621" s="16"/>
      <c r="CI621" s="16"/>
    </row>
    <row r="622" spans="1:87" ht="109.5" customHeight="1" x14ac:dyDescent="0.25">
      <c r="A622" s="16"/>
      <c r="B622" s="16"/>
      <c r="C622" s="16"/>
      <c r="D622" s="16"/>
      <c r="F622" s="16"/>
      <c r="G622" s="16"/>
      <c r="H622" s="16"/>
      <c r="AZ622" s="16"/>
      <c r="BA622" s="16"/>
      <c r="BB622" s="16"/>
      <c r="BC622" s="16"/>
      <c r="BD622" s="16"/>
      <c r="BE622" s="16"/>
      <c r="BF622" s="16"/>
      <c r="BG622" s="16"/>
      <c r="BH622" s="16"/>
      <c r="BI622" s="16"/>
      <c r="BJ622" s="16"/>
      <c r="BK622" s="16"/>
      <c r="BL622" s="16"/>
      <c r="BM622" s="16"/>
      <c r="BN622" s="16"/>
      <c r="BO622" s="16"/>
      <c r="BP622" s="16"/>
      <c r="BQ622" s="16"/>
      <c r="BR622" s="16"/>
      <c r="BS622" s="16"/>
      <c r="BT622" s="16"/>
      <c r="BU622" s="16"/>
      <c r="BV622" s="16"/>
      <c r="BW622" s="16"/>
      <c r="BX622" s="16"/>
      <c r="BY622" s="16"/>
      <c r="BZ622" s="16"/>
      <c r="CA622" s="16"/>
      <c r="CB622" s="16"/>
      <c r="CC622" s="16"/>
      <c r="CD622" s="16"/>
      <c r="CE622" s="16"/>
      <c r="CF622" s="16"/>
      <c r="CH622" s="16"/>
      <c r="CI622" s="16"/>
    </row>
    <row r="623" spans="1:87" ht="109.5" customHeight="1" x14ac:dyDescent="0.25">
      <c r="A623" s="16"/>
      <c r="B623" s="16"/>
      <c r="C623" s="16"/>
      <c r="D623" s="16"/>
      <c r="F623" s="16"/>
      <c r="G623" s="16"/>
      <c r="H623" s="16"/>
      <c r="AZ623" s="16"/>
      <c r="BA623" s="16"/>
      <c r="BB623" s="16"/>
      <c r="BC623" s="16"/>
      <c r="BD623" s="16"/>
      <c r="BE623" s="16"/>
      <c r="BF623" s="16"/>
      <c r="BG623" s="16"/>
      <c r="BH623" s="16"/>
      <c r="BI623" s="16"/>
      <c r="BJ623" s="16"/>
      <c r="BK623" s="16"/>
      <c r="BL623" s="16"/>
      <c r="BM623" s="16"/>
      <c r="BN623" s="16"/>
      <c r="BO623" s="16"/>
      <c r="BP623" s="16"/>
      <c r="BQ623" s="16"/>
      <c r="BR623" s="16"/>
      <c r="BS623" s="16"/>
      <c r="BT623" s="16"/>
      <c r="BU623" s="16"/>
      <c r="BV623" s="16"/>
      <c r="BW623" s="16"/>
      <c r="BX623" s="16"/>
      <c r="BY623" s="16"/>
      <c r="BZ623" s="16"/>
      <c r="CA623" s="16"/>
      <c r="CB623" s="16"/>
      <c r="CC623" s="16"/>
      <c r="CD623" s="16"/>
      <c r="CE623" s="16"/>
      <c r="CF623" s="16"/>
      <c r="CH623" s="16"/>
      <c r="CI623" s="16"/>
    </row>
  </sheetData>
  <autoFilter ref="A1:CJ193" xr:uid="{62EC1C1F-5E48-4499-9DCC-78386B9B46A8}"/>
  <phoneticPr fontId="12" type="noConversion"/>
  <dataValidations disablePrompts="1" count="1">
    <dataValidation type="list" allowBlank="1" showInputMessage="1" showErrorMessage="1" sqref="D222:D281 D133:D134 D113 D131 D121 D105:D106 D117:D119 D123 D128:D129" xr:uid="{00000000-0002-0000-0000-000000000000}">
      <formula1>$CO$130:$CO$131</formula1>
    </dataValidation>
  </dataValidations>
  <pageMargins left="0.15748031496062992" right="0.15748031496062992" top="0.31496062992125984" bottom="0.74803149606299213" header="0.31496062992125984" footer="0.31496062992125984"/>
  <pageSetup paperSize="8" scale="10" fitToHeight="0" orientation="landscape" horizontalDpi="4294967292" verticalDpi="4294967292" r:id="rId1"/>
  <ignoredErrors>
    <ignoredError sqref="H162 H169 K169 N169 CE145 A1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2022</vt:lpstr>
      <vt:lpstr>'2022'!_Hlk492391285</vt:lpstr>
      <vt:lpstr>'2022'!Area_stampa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simonetta.fabris</dc:creator>
  <cp:lastModifiedBy>Grazia Lucisano</cp:lastModifiedBy>
  <cp:lastPrinted>2023-01-09T09:42:11Z</cp:lastPrinted>
  <dcterms:created xsi:type="dcterms:W3CDTF">2015-08-21T06:52:55Z</dcterms:created>
  <dcterms:modified xsi:type="dcterms:W3CDTF">2023-01-31T11:10:58Z</dcterms:modified>
</cp:coreProperties>
</file>